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omer\Administracao\NEUZA\NEUZA\MEUS DOCUMENTOS\Licitações\Licitações 2021\PREGÃO ELETRÔNICO\PL 011-2021 PE 005-2021 Prestação de Serviços\"/>
    </mc:Choice>
  </mc:AlternateContent>
  <bookViews>
    <workbookView xWindow="0" yWindow="0" windowWidth="28800" windowHeight="12030"/>
  </bookViews>
  <sheets>
    <sheet name="Salários" sheetId="1" r:id="rId1"/>
    <sheet name="Estimativa de Custos" sheetId="14" r:id="rId2"/>
    <sheet name="Benefícios mensais e diários  " sheetId="2" r:id="rId3"/>
    <sheet name="benefícios grupo" sheetId="3" r:id="rId4"/>
    <sheet name="Insumos Diversos " sheetId="4" r:id="rId5"/>
    <sheet name="Anexo Insumos " sheetId="5" r:id="rId6"/>
    <sheet name="Encargos Previdenciários e FGTS" sheetId="6" r:id="rId7"/>
    <sheet name="Encargos Sociais e Trabalhistas" sheetId="7" r:id="rId8"/>
    <sheet name="Afastamento Maternidade " sheetId="8" r:id="rId9"/>
    <sheet name="Rescisão " sheetId="9" r:id="rId10"/>
    <sheet name="Custo de Rep. do prof. ausente" sheetId="10" r:id="rId11"/>
    <sheet name="Custos Indiretos, Tributos e Lu" sheetId="11" r:id="rId1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4" l="1"/>
  <c r="F31" i="14" l="1"/>
  <c r="E69" i="3" l="1"/>
  <c r="E63" i="3"/>
  <c r="G23" i="1"/>
  <c r="G24" i="1"/>
  <c r="F30" i="14"/>
  <c r="F29" i="14"/>
  <c r="F22" i="14"/>
  <c r="F21" i="14"/>
  <c r="F20" i="14"/>
  <c r="F12" i="14"/>
  <c r="F14" i="14" s="1"/>
  <c r="F5" i="14"/>
  <c r="F4" i="14"/>
  <c r="B9" i="11"/>
  <c r="E70" i="3" l="1"/>
  <c r="G26" i="1"/>
  <c r="F32" i="14"/>
  <c r="F23" i="14"/>
  <c r="F6" i="14"/>
  <c r="B8" i="8"/>
  <c r="B13" i="8" s="1"/>
  <c r="B8" i="7"/>
  <c r="B13" i="7" s="1"/>
  <c r="B14" i="6"/>
  <c r="E53" i="3"/>
  <c r="E43" i="3"/>
  <c r="E49" i="3"/>
  <c r="E39" i="3"/>
  <c r="E33" i="3"/>
  <c r="E23" i="3"/>
  <c r="E29" i="3"/>
  <c r="E13" i="3"/>
  <c r="E19" i="3"/>
  <c r="E3" i="3"/>
  <c r="E10" i="3" s="1"/>
  <c r="E9" i="3"/>
  <c r="G25" i="1"/>
  <c r="G17" i="1"/>
  <c r="G16" i="1"/>
  <c r="G15" i="1"/>
  <c r="G9" i="1"/>
  <c r="G4" i="1"/>
  <c r="G3" i="1"/>
  <c r="E50" i="3" l="1"/>
  <c r="E40" i="3"/>
  <c r="E30" i="3"/>
  <c r="E20" i="3"/>
  <c r="F36" i="14"/>
  <c r="F37" i="14" s="1"/>
  <c r="E59" i="3"/>
  <c r="E60" i="3" s="1"/>
  <c r="G18" i="1"/>
  <c r="E12" i="5"/>
  <c r="E13" i="5" s="1"/>
  <c r="E4" i="5"/>
  <c r="E5" i="5" s="1"/>
  <c r="G5" i="1"/>
  <c r="G10" i="1"/>
</calcChain>
</file>

<file path=xl/sharedStrings.xml><?xml version="1.0" encoding="utf-8"?>
<sst xmlns="http://schemas.openxmlformats.org/spreadsheetml/2006/main" count="321" uniqueCount="159">
  <si>
    <t>Grupo</t>
  </si>
  <si>
    <t>Item</t>
  </si>
  <si>
    <t xml:space="preserve">Categoria </t>
  </si>
  <si>
    <t xml:space="preserve">Nº de Vagas </t>
  </si>
  <si>
    <t xml:space="preserve">Unidade de Medida </t>
  </si>
  <si>
    <t>Valor unitário</t>
  </si>
  <si>
    <t>Valor Mensal</t>
  </si>
  <si>
    <t xml:space="preserve">Mês </t>
  </si>
  <si>
    <t>TOTAL</t>
  </si>
  <si>
    <t xml:space="preserve">Recepcionista </t>
  </si>
  <si>
    <t>Limpeza de Ambientes</t>
  </si>
  <si>
    <t xml:space="preserve">Copeira </t>
  </si>
  <si>
    <t xml:space="preserve">Zeladoria </t>
  </si>
  <si>
    <t>Agente de Manutenção</t>
  </si>
  <si>
    <t xml:space="preserve">Agente de Manutenção de Elétrica </t>
  </si>
  <si>
    <t>A</t>
  </si>
  <si>
    <t xml:space="preserve">Transporte </t>
  </si>
  <si>
    <t>Memória de Cálculo</t>
  </si>
  <si>
    <t xml:space="preserve">Fundamentação </t>
  </si>
  <si>
    <t xml:space="preserve">(4,55*2*22) - (6% x salário base) </t>
  </si>
  <si>
    <t>Preço da passagem do transporte coletivo de Balneário Pinhal/RS, trajeto ida e volta do trabalho por 22 dias, menos a deudção legal do salário base</t>
  </si>
  <si>
    <t xml:space="preserve">Vale Alimentação </t>
  </si>
  <si>
    <t>B</t>
  </si>
  <si>
    <t>(17,41*22)</t>
  </si>
  <si>
    <t xml:space="preserve">Valor estabelecido na CCT, considerando 22 dias por mês. </t>
  </si>
  <si>
    <t>Quantidade</t>
  </si>
  <si>
    <t>Total</t>
  </si>
  <si>
    <t>Recepcionista</t>
  </si>
  <si>
    <t>Grupo 3</t>
  </si>
  <si>
    <t>Unitário</t>
  </si>
  <si>
    <t xml:space="preserve">Unitário </t>
  </si>
  <si>
    <t xml:space="preserve">Agente de Manutenção </t>
  </si>
  <si>
    <t>Agente de Manutenção Elétrica</t>
  </si>
  <si>
    <t xml:space="preserve">Item </t>
  </si>
  <si>
    <t xml:space="preserve">Memória de Cálculo </t>
  </si>
  <si>
    <t>Uniformes</t>
  </si>
  <si>
    <t xml:space="preserve">Valor Anual / 12 </t>
  </si>
  <si>
    <t xml:space="preserve">Materiais </t>
  </si>
  <si>
    <t>-</t>
  </si>
  <si>
    <t>C</t>
  </si>
  <si>
    <t>EPI´s</t>
  </si>
  <si>
    <t xml:space="preserve">Obs.: o valor dos uniformes e EPI's foram obtidos em pequisa de preços de mercado e a metodologia de cálculo para a definição e seus valores mensais e anual se encontram no anexo </t>
  </si>
  <si>
    <t>UNIFORMES</t>
  </si>
  <si>
    <t>SELEC.</t>
  </si>
  <si>
    <t>QUANT</t>
  </si>
  <si>
    <t>V. UNIT.</t>
  </si>
  <si>
    <t>V. TOTAL</t>
  </si>
  <si>
    <r>
      <t xml:space="preserve">Calça Oportunity - </t>
    </r>
    <r>
      <rPr>
        <b/>
        <sz val="10"/>
        <rFont val="Arial"/>
        <family val="2"/>
      </rPr>
      <t>(Meedoo)</t>
    </r>
  </si>
  <si>
    <t>x</t>
  </si>
  <si>
    <r>
      <t xml:space="preserve">Camisa Oportunity - </t>
    </r>
    <r>
      <rPr>
        <b/>
        <sz val="10"/>
        <rFont val="Arial"/>
        <family val="2"/>
      </rPr>
      <t>(Meedoo)</t>
    </r>
  </si>
  <si>
    <t>TOTAL EM UNIFORMES ANO</t>
  </si>
  <si>
    <t>TOTAL EM UNIFORMES MÊS</t>
  </si>
  <si>
    <t>EPI - ESPECÍFICOS (GERAL)</t>
  </si>
  <si>
    <t>Bota PVC Preta</t>
  </si>
  <si>
    <t>X</t>
  </si>
  <si>
    <t>Sapato de Segurança - Cartoon</t>
  </si>
  <si>
    <t xml:space="preserve">Luva Sanro </t>
  </si>
  <si>
    <t>MATERIAL INDIVIDUAL DO CONTRATO</t>
  </si>
  <si>
    <t>TOTAL DE EPI`S ANO</t>
  </si>
  <si>
    <t>TOTAL DE EPI`S MÊS</t>
  </si>
  <si>
    <t>INSS</t>
  </si>
  <si>
    <t>SESI ou SESC</t>
  </si>
  <si>
    <t>%</t>
  </si>
  <si>
    <t>Art. 22, inciso da Lei nº 8.212/91</t>
  </si>
  <si>
    <t>Art. 3º do decreto-Lei 9.853/1946 e art. 30 da Lei 8.036/1990</t>
  </si>
  <si>
    <t>SENAI ou SENAC</t>
  </si>
  <si>
    <t>Decreto-Lei nº 2.318/86</t>
  </si>
  <si>
    <t xml:space="preserve">FGTS </t>
  </si>
  <si>
    <t>Art. 7º, Inciso III, da CFB/88 E Art. 15 da Lei 8036/90</t>
  </si>
  <si>
    <t>3%* x 2,00** = 6%</t>
  </si>
  <si>
    <t>Art. 22, inciso II, alíneas "b" e "c", da Lei 8.212/91; decreto 6.042/2007, Decreto 6.957/2009; e Anexo da Resolução MPS/CNPS 1.316/2010 publicada no DOU de 14/06/2010.</t>
  </si>
  <si>
    <t>Seguro Acidente de Trabalho (RAT X FAT)</t>
  </si>
  <si>
    <t>* Código 8121/-4/00 - Limpeza em prédios e Domicílios - do Anexo V do Decreto 6.042/2007</t>
  </si>
  <si>
    <t>** Maior Valor possível para os exercícios posteriores a 2010, conforme decreto 6.957/2009</t>
  </si>
  <si>
    <t xml:space="preserve">13º Salário </t>
  </si>
  <si>
    <t>[(1/12)x100] = 8,33%</t>
  </si>
  <si>
    <t>Art. 7º, VIII, CFB/88; art 1º ao 3º da Lei 4.090/62 e art. 1º, parágrafo únicop da Lei 7.787/89</t>
  </si>
  <si>
    <t xml:space="preserve">Adicional de Férias </t>
  </si>
  <si>
    <t>(1/3/12)*100 = 2,78%</t>
  </si>
  <si>
    <t xml:space="preserve">Art. 7º, VIII, CFB/88 </t>
  </si>
  <si>
    <t>Subtotal</t>
  </si>
  <si>
    <t xml:space="preserve"> = 8,33% + 2,78%</t>
  </si>
  <si>
    <t xml:space="preserve">Incidência do submódolo Encargos Previdenciários e FGTS sobre 13º salário e Adicional de Férias </t>
  </si>
  <si>
    <t>11,11% x 37%</t>
  </si>
  <si>
    <t>11,11% + 4,11%</t>
  </si>
  <si>
    <t>5%x(1/12)=0,42%</t>
  </si>
  <si>
    <t>Artº 7, inciso XXI, da CFB/88; e art's 4777, 487 à 491, da CLT</t>
  </si>
  <si>
    <t>Incidência do FGTS s/aviso prévio indenizado</t>
  </si>
  <si>
    <t>Acórdão 2.217/2010 TCU - Plenário</t>
  </si>
  <si>
    <t>8%x0,42%=0,03%</t>
  </si>
  <si>
    <t>8% x 50% x 90% x (1+1/12+1/12+1/3*1/12)*5% = 0,22%</t>
  </si>
  <si>
    <t>Art. 18, §1º, da Lei 8.036/90 e art. 1º da Lei Complementar 110/2001.</t>
  </si>
  <si>
    <t>Multa do FGTS s/aviso prévio indenizado (empregados inicialmente contratados e os que serão substituidos)**</t>
  </si>
  <si>
    <t>Aviso prévio trabalhado ***</t>
  </si>
  <si>
    <t>((7/30)/12)=1,94%</t>
  </si>
  <si>
    <t>Acórdão 3.006/2010 TCU - Plenário</t>
  </si>
  <si>
    <t xml:space="preserve">Incidência dos encargos previdenciários e FGTS </t>
  </si>
  <si>
    <t>37%x1,94%=0,77%</t>
  </si>
  <si>
    <t>Multa FGTS do aviso prévio trabalhado (empregados inicialmente ontratados e os que serão substituídos)****</t>
  </si>
  <si>
    <t>8%x50%x100%x [1+(7/30)/12+(7/30)/12+1/3*(7/30)/12]=4,18%</t>
  </si>
  <si>
    <t>Aviso Prévio indenizado*</t>
  </si>
  <si>
    <t xml:space="preserve">(*) Levantamento feito pelo CNJ (resolução 98/2009) em diversos contratos aponta que cerca de 5% do pessoal é demitido pelo empregador antes do término do contrato de trabalho </t>
  </si>
  <si>
    <t>(**) Multa de 50% da soma dos depósitos do FGTS, que incide sobre a aliquota do FGTS (8%) aplicado sobre o custo de referência ao aviso prévio indenizado. Considerado que 10% dos empregados pedem as contas, essa penalidade recai sobre os 90% remnascentes; que o pagamento da mula para os valores depositados relativos a salário, férias, e 13º salário; e ainda que 5% do pessoal é demitido pelo empregador antes do término do contrato de trabalho (Estudos CNJ - Resolução 98/2009)</t>
  </si>
  <si>
    <t>(***) Refere-se à indenização de sete dias corridos devida ao empregado no caso de o empregador rescindir o contrato sem justo motivo e conceder aviso prévio, conforme disposto no art. 488 da CLT. Cerca de 2% do pessoal é demitido nessa situação (Estudos da CNJ - Resolução 98/2009)</t>
  </si>
  <si>
    <t>(****) Multa de 50% da soma dos depósitos do FGTS, que incide sobre a aliquota do FGTS (8%)aplicado sobre o custo de referência do aviso prévio indenizado. Considerando que 10% dos empregados pedem contas, essa penalidade recai sobre os 90% remanescentes; que o pagamento da multa para valores depositados relativos a salários, férias e 13º salário; e ainda que 2% do pessoal é demitido pelo empregador antes do término do contrato de trabalho (Estudos da CNJ - Resolução 98/2009)</t>
  </si>
  <si>
    <t xml:space="preserve">Férias </t>
  </si>
  <si>
    <t>(1/12)/100 = 8,33%</t>
  </si>
  <si>
    <t xml:space="preserve">Art. 7, inciso XVII, da CFB/88 e art. 129 e 130 da CLT </t>
  </si>
  <si>
    <t>Ausência por Doença *</t>
  </si>
  <si>
    <t>(5,96/30)12 = 1,66%</t>
  </si>
  <si>
    <t>Art. 131, Inciso III, art. 201, inciso I, e art 476, todos da CLT; art. 18, Inciso I, e art. 59 ao 63, todos da Lei 8.213/91; e art. 6º, inciso II, da instrução Normativa SIT nº84/2010</t>
  </si>
  <si>
    <t>[(5/30)/12]x1,5%=0,02%</t>
  </si>
  <si>
    <t>Art. 7º, inciso XVII, e art. 10, ambos do ADCT da CFB/88</t>
  </si>
  <si>
    <t>Licença paternidade**</t>
  </si>
  <si>
    <t>(1/30)/12 = 0,28%</t>
  </si>
  <si>
    <t>Art. 131, inciso I, e art. 473, inciso I ao IX, da CLT</t>
  </si>
  <si>
    <t xml:space="preserve">Ausências Legais*** </t>
  </si>
  <si>
    <t>Ausência por acidente de trabalho ****</t>
  </si>
  <si>
    <t>[(15/30)/12]x0,78% = 0,03%</t>
  </si>
  <si>
    <t>Art. 131, inciso III e art 201, inciso I, ambos da CLT, art. 18 ao 21 da Lei 8.213/91; art. 30 ao 32 do decreto 3.048/99; e IN do Ministério do Trabalho 84/2010.</t>
  </si>
  <si>
    <t>SUBTOTAL</t>
  </si>
  <si>
    <t>8,33%1,66%+0,02%+0,28%+0,03% = 10,32%</t>
  </si>
  <si>
    <t>Incidência dos encargos previdenciários e FGTS</t>
  </si>
  <si>
    <t>37%x10,32%</t>
  </si>
  <si>
    <t>10,32% + 3,82%</t>
  </si>
  <si>
    <t>(*) 5,96 dias (convertidos em mês) em que o empregado fica doente e a contrarada deve providenciar sua substituição, dividindo-se pelo número de meses no ano (Estudos CNJ - Resolução 98/2009)</t>
  </si>
  <si>
    <t>(**) Ausência do empregado do serviço por cinco dias quando do nascimento de filho. De acordo com o IBGE, nascem filhos de 1,5% dos trabalhadores no período de um ano (Estudos CNJ - Resolução 98/2009)</t>
  </si>
  <si>
    <t xml:space="preserve">(***) Estimativa de uma ausência por ano </t>
  </si>
  <si>
    <t>(****) O 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empregadopres se acidentam no ano (Estuso CNJ - Resolução 98/2009)</t>
  </si>
  <si>
    <t>Custos Indiretos *</t>
  </si>
  <si>
    <t>Tributos Federais (PIS)</t>
  </si>
  <si>
    <t xml:space="preserve">Acórdão 2.798/2010 e 1.753/2008 TCU - Plenário. </t>
  </si>
  <si>
    <t>Tributos Federais (COFINS)</t>
  </si>
  <si>
    <t xml:space="preserve">Lei Municipal nº 1181/2013 </t>
  </si>
  <si>
    <t xml:space="preserve"> 6% + tributos + 6,79%</t>
  </si>
  <si>
    <t>*Para fins de estimativa da Prefeitura Municipal de Balneário Pinhal/RS, os custos indiretos, indicando o percentual incidente sobre a Composição da remuneração + benefícios mensais + insumos diversos + encargos sociais e trabalhistas, foi definido em 6%</t>
  </si>
  <si>
    <t>Tributos Municipais (ISS)**</t>
  </si>
  <si>
    <t xml:space="preserve">(**) Aliquota vigente no município de Balneário Pinhal </t>
  </si>
  <si>
    <t>Lucro ***</t>
  </si>
  <si>
    <t>(***) Para fins de estimativa o lucro foi definido em, no máximo, 6,79%</t>
  </si>
  <si>
    <t>Apoio Administrativo II</t>
  </si>
  <si>
    <t xml:space="preserve">Apoio Administrativo I </t>
  </si>
  <si>
    <t>Categoria (A)</t>
  </si>
  <si>
    <t>Valor proposto por empregado (B)</t>
  </si>
  <si>
    <t>Vagas (C )</t>
  </si>
  <si>
    <t>Apoio Administrativo I</t>
  </si>
  <si>
    <t>Valor total do serviço mensal (B x C)</t>
  </si>
  <si>
    <t>GRUPO 1</t>
  </si>
  <si>
    <t xml:space="preserve">Valor Mensal dos Serviços </t>
  </si>
  <si>
    <t xml:space="preserve">GRUPO 2 </t>
  </si>
  <si>
    <t xml:space="preserve">Limpeza de Ambientes </t>
  </si>
  <si>
    <t>GRUPO 3</t>
  </si>
  <si>
    <t>GRUPO 4</t>
  </si>
  <si>
    <t>Agente de Manutenção de Elétrica</t>
  </si>
  <si>
    <t xml:space="preserve">Quadro demonstrativo - Valor Global da Proposta </t>
  </si>
  <si>
    <t>Valor Mensal do Serviço (G1 + G2 + G3 + G4)</t>
  </si>
  <si>
    <t xml:space="preserve">Valor Global da Proposta (valor mensal do serviço x nº de meses do contrato) </t>
  </si>
  <si>
    <t>Coordenador de Manutenção</t>
  </si>
  <si>
    <t>Recepcionista com Adc. Noturno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</si>
</sst>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 #,##0.00_-;\-&quot;R$&quot;\ * #,##0.00_-;_-&quot;R$&quot;\ * &quot;-&quot;??_-;_-@_-"/>
    <numFmt numFmtId="164" formatCode="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2"/>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44" fontId="0" fillId="0" borderId="0" xfId="1" applyFont="1"/>
    <xf numFmtId="0" fontId="0" fillId="0" borderId="1" xfId="0" applyBorder="1"/>
    <xf numFmtId="44" fontId="0" fillId="0" borderId="1" xfId="1" applyFont="1" applyBorder="1"/>
    <xf numFmtId="0" fontId="0" fillId="0" borderId="0" xfId="0" applyAlignment="1">
      <alignment horizontal="center" vertical="center"/>
    </xf>
    <xf numFmtId="0" fontId="0" fillId="0" borderId="1" xfId="0" applyBorder="1" applyAlignment="1">
      <alignment horizontal="center"/>
    </xf>
    <xf numFmtId="44" fontId="0" fillId="0" borderId="1" xfId="1" applyFont="1" applyBorder="1" applyAlignment="1">
      <alignment horizontal="center"/>
    </xf>
    <xf numFmtId="0" fontId="0" fillId="0" borderId="1" xfId="0" applyBorder="1" applyAlignment="1">
      <alignment horizontal="center" vertical="center"/>
    </xf>
    <xf numFmtId="44" fontId="0" fillId="0" borderId="1" xfId="1" applyFont="1" applyBorder="1" applyAlignment="1">
      <alignment horizontal="center" vertical="center"/>
    </xf>
    <xf numFmtId="44" fontId="0" fillId="0" borderId="1" xfId="1"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Continuous" vertical="center"/>
      <protection locked="0"/>
    </xf>
    <xf numFmtId="44" fontId="3" fillId="0" borderId="1" xfId="1" applyFont="1" applyFill="1" applyBorder="1" applyAlignment="1" applyProtection="1">
      <alignment horizontal="center" vertical="center"/>
      <protection locked="0"/>
    </xf>
    <xf numFmtId="0" fontId="4" fillId="0" borderId="1" xfId="0" applyFont="1" applyFill="1" applyBorder="1" applyProtection="1">
      <protection locked="0"/>
    </xf>
    <xf numFmtId="0" fontId="4" fillId="0" borderId="1" xfId="0" applyFont="1" applyFill="1" applyBorder="1" applyAlignment="1" applyProtection="1">
      <alignment horizontal="center"/>
      <protection locked="0"/>
    </xf>
    <xf numFmtId="0" fontId="0" fillId="0" borderId="1" xfId="0" applyFill="1" applyBorder="1" applyAlignment="1">
      <alignment horizontal="center"/>
    </xf>
    <xf numFmtId="44" fontId="3" fillId="0" borderId="1" xfId="1" applyFont="1" applyFill="1" applyBorder="1" applyAlignment="1">
      <alignment horizontal="center"/>
    </xf>
    <xf numFmtId="44" fontId="4" fillId="0" borderId="1" xfId="1" applyFont="1" applyFill="1" applyBorder="1" applyProtection="1">
      <protection locked="0"/>
    </xf>
    <xf numFmtId="44" fontId="5" fillId="0" borderId="1" xfId="1" applyFont="1" applyFill="1" applyBorder="1" applyProtection="1">
      <protection locked="0"/>
    </xf>
    <xf numFmtId="44" fontId="5" fillId="0" borderId="8" xfId="1" applyFont="1" applyFill="1" applyBorder="1" applyProtection="1">
      <protection locked="0"/>
    </xf>
    <xf numFmtId="1" fontId="0" fillId="0" borderId="1" xfId="0" applyNumberFormat="1" applyFill="1" applyBorder="1" applyAlignment="1">
      <alignment horizontal="center"/>
    </xf>
    <xf numFmtId="44" fontId="4" fillId="0" borderId="1" xfId="1" applyFont="1" applyFill="1" applyBorder="1" applyAlignment="1">
      <alignment horizontal="center"/>
    </xf>
    <xf numFmtId="0" fontId="3" fillId="0" borderId="4" xfId="0" applyFont="1" applyFill="1" applyBorder="1" applyProtection="1">
      <protection locked="0"/>
    </xf>
    <xf numFmtId="0" fontId="4" fillId="0" borderId="5" xfId="0" applyFont="1" applyFill="1" applyBorder="1" applyAlignment="1" applyProtection="1">
      <alignment horizontal="center"/>
      <protection locked="0"/>
    </xf>
    <xf numFmtId="0" fontId="4" fillId="0" borderId="5" xfId="0" applyFont="1" applyFill="1" applyBorder="1" applyAlignment="1">
      <alignment horizontal="center"/>
    </xf>
    <xf numFmtId="44" fontId="4" fillId="0" borderId="5" xfId="1" applyFont="1" applyFill="1" applyBorder="1" applyAlignment="1">
      <alignment horizontal="center"/>
    </xf>
    <xf numFmtId="9" fontId="0" fillId="0" borderId="1" xfId="0" applyNumberFormat="1" applyBorder="1" applyAlignment="1">
      <alignment horizontal="center" vertical="center"/>
    </xf>
    <xf numFmtId="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44" fontId="0" fillId="0" borderId="1" xfId="1" applyFont="1" applyBorder="1" applyAlignment="1">
      <alignment horizontal="center"/>
    </xf>
    <xf numFmtId="44" fontId="0" fillId="0" borderId="1" xfId="1" applyFont="1" applyBorder="1" applyAlignment="1">
      <alignment horizontal="center" vertical="center" wrapText="1"/>
    </xf>
    <xf numFmtId="164" fontId="0" fillId="0" borderId="0" xfId="0" applyNumberFormat="1"/>
    <xf numFmtId="10" fontId="0" fillId="0" borderId="1" xfId="0" applyNumberFormat="1" applyBorder="1"/>
    <xf numFmtId="0" fontId="2" fillId="0" borderId="1" xfId="0" applyFont="1" applyBorder="1"/>
    <xf numFmtId="10" fontId="2" fillId="0" borderId="1" xfId="0" applyNumberFormat="1" applyFont="1" applyBorder="1"/>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vertical="center"/>
    </xf>
    <xf numFmtId="44" fontId="0" fillId="0" borderId="1" xfId="0" applyNumberFormat="1" applyBorder="1" applyAlignment="1">
      <alignment horizontal="center"/>
    </xf>
    <xf numFmtId="0" fontId="0" fillId="0" borderId="1" xfId="0" applyBorder="1" applyAlignment="1">
      <alignment horizontal="left" vertical="center"/>
    </xf>
    <xf numFmtId="44" fontId="0" fillId="0" borderId="1" xfId="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44" fontId="2" fillId="0" borderId="1" xfId="0" applyNumberFormat="1" applyFont="1"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xf>
    <xf numFmtId="44" fontId="0" fillId="0" borderId="4" xfId="1" applyFont="1" applyBorder="1" applyAlignment="1">
      <alignment horizontal="center"/>
    </xf>
    <xf numFmtId="44" fontId="0" fillId="0" borderId="6" xfId="1" applyFont="1" applyBorder="1" applyAlignment="1">
      <alignment horizontal="center"/>
    </xf>
    <xf numFmtId="44" fontId="0" fillId="0" borderId="1" xfId="1" applyFont="1" applyBorder="1" applyAlignment="1">
      <alignment horizontal="center" vertical="center"/>
    </xf>
    <xf numFmtId="44" fontId="0" fillId="0" borderId="1" xfId="1" applyFont="1" applyBorder="1" applyAlignment="1">
      <alignment horizontal="center" vertical="center" wrapText="1"/>
    </xf>
    <xf numFmtId="44"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3" fillId="0" borderId="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0" xfId="0" applyAlignment="1">
      <alignment horizontal="center" vertical="center" wrapText="1"/>
    </xf>
    <xf numFmtId="10" fontId="0" fillId="0" borderId="1" xfId="0" applyNumberFormat="1" applyBorder="1" applyAlignment="1">
      <alignment horizontal="center" vertical="center" wrapText="1"/>
    </xf>
    <xf numFmtId="0" fontId="0" fillId="0" borderId="0" xfId="0" applyAlignment="1">
      <alignment horizontal="left" vertical="top"/>
    </xf>
    <xf numFmtId="0" fontId="0" fillId="0" borderId="0" xfId="0" applyAlignment="1">
      <alignment horizontal="left"/>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F23" sqref="F23:F25"/>
    </sheetView>
  </sheetViews>
  <sheetFormatPr defaultRowHeight="15" x14ac:dyDescent="0.25"/>
  <cols>
    <col min="1" max="1" width="6.42578125" bestFit="1" customWidth="1"/>
    <col min="2" max="2" width="5.140625" bestFit="1" customWidth="1"/>
    <col min="3" max="3" width="32.42578125" bestFit="1" customWidth="1"/>
    <col min="4" max="4" width="6" customWidth="1"/>
    <col min="5" max="5" width="11.140625" customWidth="1"/>
    <col min="6" max="7" width="13.28515625" bestFit="1" customWidth="1"/>
  </cols>
  <sheetData>
    <row r="1" spans="1:7" x14ac:dyDescent="0.25">
      <c r="A1" s="45" t="s">
        <v>0</v>
      </c>
      <c r="B1" s="45" t="s">
        <v>1</v>
      </c>
      <c r="C1" s="45" t="s">
        <v>2</v>
      </c>
      <c r="D1" s="49" t="s">
        <v>3</v>
      </c>
      <c r="E1" s="49" t="s">
        <v>4</v>
      </c>
      <c r="F1" s="49" t="s">
        <v>5</v>
      </c>
      <c r="G1" s="45" t="s">
        <v>6</v>
      </c>
    </row>
    <row r="2" spans="1:7" x14ac:dyDescent="0.25">
      <c r="A2" s="45"/>
      <c r="B2" s="45"/>
      <c r="C2" s="45"/>
      <c r="D2" s="49"/>
      <c r="E2" s="49"/>
      <c r="F2" s="49"/>
      <c r="G2" s="45"/>
    </row>
    <row r="3" spans="1:7" x14ac:dyDescent="0.25">
      <c r="A3" s="46">
        <v>1</v>
      </c>
      <c r="B3" s="7">
        <v>1</v>
      </c>
      <c r="C3" s="7" t="s">
        <v>140</v>
      </c>
      <c r="D3" s="7">
        <v>1</v>
      </c>
      <c r="E3" s="7" t="s">
        <v>7</v>
      </c>
      <c r="F3" s="8"/>
      <c r="G3" s="9">
        <f>F3*D3</f>
        <v>0</v>
      </c>
    </row>
    <row r="4" spans="1:7" x14ac:dyDescent="0.25">
      <c r="A4" s="47"/>
      <c r="B4" s="7">
        <v>2</v>
      </c>
      <c r="C4" s="7" t="s">
        <v>141</v>
      </c>
      <c r="D4" s="7">
        <v>9</v>
      </c>
      <c r="E4" s="7" t="s">
        <v>7</v>
      </c>
      <c r="F4" s="8"/>
      <c r="G4" s="9">
        <f>F4*D4</f>
        <v>0</v>
      </c>
    </row>
    <row r="5" spans="1:7" x14ac:dyDescent="0.25">
      <c r="A5" s="48" t="s">
        <v>8</v>
      </c>
      <c r="B5" s="48"/>
      <c r="C5" s="48"/>
      <c r="D5" s="48"/>
      <c r="E5" s="48"/>
      <c r="F5" s="3"/>
      <c r="G5" s="3">
        <f>SUM(G3:G4)</f>
        <v>0</v>
      </c>
    </row>
    <row r="6" spans="1:7" x14ac:dyDescent="0.25">
      <c r="F6" s="1"/>
      <c r="G6" s="1"/>
    </row>
    <row r="7" spans="1:7" x14ac:dyDescent="0.25">
      <c r="A7" s="45" t="s">
        <v>0</v>
      </c>
      <c r="B7" s="45" t="s">
        <v>1</v>
      </c>
      <c r="C7" s="45" t="s">
        <v>2</v>
      </c>
      <c r="D7" s="49" t="s">
        <v>3</v>
      </c>
      <c r="E7" s="49" t="s">
        <v>4</v>
      </c>
      <c r="F7" s="49" t="s">
        <v>5</v>
      </c>
      <c r="G7" s="45" t="s">
        <v>6</v>
      </c>
    </row>
    <row r="8" spans="1:7" x14ac:dyDescent="0.25">
      <c r="A8" s="45"/>
      <c r="B8" s="45"/>
      <c r="C8" s="45"/>
      <c r="D8" s="49"/>
      <c r="E8" s="49"/>
      <c r="F8" s="49"/>
      <c r="G8" s="45"/>
    </row>
    <row r="9" spans="1:7" x14ac:dyDescent="0.25">
      <c r="A9" s="12">
        <v>2</v>
      </c>
      <c r="B9" s="7">
        <v>3</v>
      </c>
      <c r="C9" s="7" t="s">
        <v>9</v>
      </c>
      <c r="D9" s="7">
        <v>30</v>
      </c>
      <c r="E9" s="7" t="s">
        <v>7</v>
      </c>
      <c r="F9" s="8"/>
      <c r="G9" s="9">
        <f>F9*D9</f>
        <v>0</v>
      </c>
    </row>
    <row r="10" spans="1:7" x14ac:dyDescent="0.25">
      <c r="A10" s="50" t="s">
        <v>8</v>
      </c>
      <c r="B10" s="51"/>
      <c r="C10" s="51"/>
      <c r="D10" s="51"/>
      <c r="E10" s="52"/>
      <c r="F10" s="3"/>
      <c r="G10" s="3">
        <f>SUM(G9:G9)</f>
        <v>0</v>
      </c>
    </row>
    <row r="11" spans="1:7" x14ac:dyDescent="0.25">
      <c r="F11" s="1"/>
      <c r="G11" s="1"/>
    </row>
    <row r="12" spans="1:7" x14ac:dyDescent="0.25">
      <c r="F12" s="1"/>
      <c r="G12" s="1"/>
    </row>
    <row r="13" spans="1:7" x14ac:dyDescent="0.25">
      <c r="A13" s="45" t="s">
        <v>0</v>
      </c>
      <c r="B13" s="45" t="s">
        <v>1</v>
      </c>
      <c r="C13" s="45" t="s">
        <v>2</v>
      </c>
      <c r="D13" s="49" t="s">
        <v>3</v>
      </c>
      <c r="E13" s="49" t="s">
        <v>4</v>
      </c>
      <c r="F13" s="49" t="s">
        <v>5</v>
      </c>
      <c r="G13" s="45" t="s">
        <v>6</v>
      </c>
    </row>
    <row r="14" spans="1:7" x14ac:dyDescent="0.25">
      <c r="A14" s="45"/>
      <c r="B14" s="45"/>
      <c r="C14" s="45"/>
      <c r="D14" s="49"/>
      <c r="E14" s="49"/>
      <c r="F14" s="49"/>
      <c r="G14" s="45"/>
    </row>
    <row r="15" spans="1:7" x14ac:dyDescent="0.25">
      <c r="A15" s="46">
        <v>3</v>
      </c>
      <c r="B15" s="7">
        <v>4</v>
      </c>
      <c r="C15" s="7" t="s">
        <v>10</v>
      </c>
      <c r="D15" s="7">
        <v>45</v>
      </c>
      <c r="E15" s="7" t="s">
        <v>7</v>
      </c>
      <c r="F15" s="8"/>
      <c r="G15" s="9">
        <f>F15*D15</f>
        <v>0</v>
      </c>
    </row>
    <row r="16" spans="1:7" x14ac:dyDescent="0.25">
      <c r="A16" s="53"/>
      <c r="B16" s="7">
        <v>5</v>
      </c>
      <c r="C16" s="7" t="s">
        <v>11</v>
      </c>
      <c r="D16" s="7">
        <v>1</v>
      </c>
      <c r="E16" s="7" t="s">
        <v>7</v>
      </c>
      <c r="F16" s="8"/>
      <c r="G16" s="9">
        <f>F16*D16</f>
        <v>0</v>
      </c>
    </row>
    <row r="17" spans="1:7" x14ac:dyDescent="0.25">
      <c r="A17" s="47"/>
      <c r="B17" s="7">
        <v>6</v>
      </c>
      <c r="C17" s="7" t="s">
        <v>12</v>
      </c>
      <c r="D17" s="7">
        <v>6</v>
      </c>
      <c r="E17" s="7" t="s">
        <v>7</v>
      </c>
      <c r="F17" s="8"/>
      <c r="G17" s="9">
        <f>F17*D17</f>
        <v>0</v>
      </c>
    </row>
    <row r="18" spans="1:7" x14ac:dyDescent="0.25">
      <c r="A18" s="48" t="s">
        <v>8</v>
      </c>
      <c r="B18" s="48"/>
      <c r="C18" s="48"/>
      <c r="D18" s="48"/>
      <c r="E18" s="48"/>
      <c r="F18" s="3"/>
      <c r="G18" s="3">
        <f>SUM(G15:G17)</f>
        <v>0</v>
      </c>
    </row>
    <row r="19" spans="1:7" x14ac:dyDescent="0.25">
      <c r="F19" s="1"/>
      <c r="G19" s="1"/>
    </row>
    <row r="20" spans="1:7" x14ac:dyDescent="0.25">
      <c r="F20" s="1"/>
      <c r="G20" s="1"/>
    </row>
    <row r="21" spans="1:7" ht="15" customHeight="1" x14ac:dyDescent="0.25">
      <c r="A21" s="45" t="s">
        <v>0</v>
      </c>
      <c r="B21" s="45" t="s">
        <v>1</v>
      </c>
      <c r="C21" s="45" t="s">
        <v>2</v>
      </c>
      <c r="D21" s="49" t="s">
        <v>3</v>
      </c>
      <c r="E21" s="49" t="s">
        <v>4</v>
      </c>
      <c r="F21" s="49" t="s">
        <v>5</v>
      </c>
      <c r="G21" s="45" t="s">
        <v>6</v>
      </c>
    </row>
    <row r="22" spans="1:7" x14ac:dyDescent="0.25">
      <c r="A22" s="45"/>
      <c r="B22" s="45"/>
      <c r="C22" s="45"/>
      <c r="D22" s="49"/>
      <c r="E22" s="49"/>
      <c r="F22" s="49"/>
      <c r="G22" s="45"/>
    </row>
    <row r="23" spans="1:7" x14ac:dyDescent="0.25">
      <c r="A23" s="46">
        <v>4</v>
      </c>
      <c r="B23" s="43">
        <v>3</v>
      </c>
      <c r="C23" s="43" t="s">
        <v>157</v>
      </c>
      <c r="D23" s="44">
        <v>3</v>
      </c>
      <c r="E23" s="44" t="s">
        <v>7</v>
      </c>
      <c r="F23" s="37"/>
      <c r="G23" s="9">
        <f>F23*D23</f>
        <v>0</v>
      </c>
    </row>
    <row r="24" spans="1:7" x14ac:dyDescent="0.25">
      <c r="A24" s="53"/>
      <c r="B24" s="7">
        <v>7</v>
      </c>
      <c r="C24" s="7" t="s">
        <v>13</v>
      </c>
      <c r="D24" s="7">
        <v>17</v>
      </c>
      <c r="E24" s="7" t="s">
        <v>7</v>
      </c>
      <c r="F24" s="8"/>
      <c r="G24" s="9">
        <f>F24*D24</f>
        <v>0</v>
      </c>
    </row>
    <row r="25" spans="1:7" x14ac:dyDescent="0.25">
      <c r="A25" s="47"/>
      <c r="B25" s="7">
        <v>8</v>
      </c>
      <c r="C25" s="7" t="s">
        <v>14</v>
      </c>
      <c r="D25" s="7">
        <v>7</v>
      </c>
      <c r="E25" s="7" t="s">
        <v>7</v>
      </c>
      <c r="F25" s="8"/>
      <c r="G25" s="9">
        <f>F25*D25</f>
        <v>0</v>
      </c>
    </row>
    <row r="26" spans="1:7" x14ac:dyDescent="0.25">
      <c r="A26" s="48" t="s">
        <v>8</v>
      </c>
      <c r="B26" s="48"/>
      <c r="C26" s="48"/>
      <c r="D26" s="48"/>
      <c r="E26" s="48"/>
      <c r="F26" s="3"/>
      <c r="G26" s="3">
        <f>SUM(G23:G25)</f>
        <v>0</v>
      </c>
    </row>
  </sheetData>
  <mergeCells count="35">
    <mergeCell ref="F13:F14"/>
    <mergeCell ref="F21:F22"/>
    <mergeCell ref="G21:G22"/>
    <mergeCell ref="A26:E26"/>
    <mergeCell ref="G13:G14"/>
    <mergeCell ref="A18:E18"/>
    <mergeCell ref="A15:A17"/>
    <mergeCell ref="A21:A22"/>
    <mergeCell ref="B21:B22"/>
    <mergeCell ref="C21:C22"/>
    <mergeCell ref="D21:D22"/>
    <mergeCell ref="E21:E22"/>
    <mergeCell ref="A23:A25"/>
    <mergeCell ref="A10:E10"/>
    <mergeCell ref="A13:A14"/>
    <mergeCell ref="B13:B14"/>
    <mergeCell ref="C13:C14"/>
    <mergeCell ref="D13:D14"/>
    <mergeCell ref="E13:E14"/>
    <mergeCell ref="G1:G2"/>
    <mergeCell ref="A3:A4"/>
    <mergeCell ref="A5:E5"/>
    <mergeCell ref="A7:A8"/>
    <mergeCell ref="B7:B8"/>
    <mergeCell ref="C7:C8"/>
    <mergeCell ref="D7:D8"/>
    <mergeCell ref="E7:E8"/>
    <mergeCell ref="F7:F8"/>
    <mergeCell ref="A1:A2"/>
    <mergeCell ref="B1:B2"/>
    <mergeCell ref="C1:C2"/>
    <mergeCell ref="D1:D2"/>
    <mergeCell ref="E1:E2"/>
    <mergeCell ref="F1:F2"/>
    <mergeCell ref="G7:G8"/>
  </mergeCells>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sqref="A1:E1"/>
    </sheetView>
  </sheetViews>
  <sheetFormatPr defaultRowHeight="15" x14ac:dyDescent="0.25"/>
  <cols>
    <col min="1" max="1" width="27.7109375" customWidth="1"/>
    <col min="2" max="2" width="6.140625" bestFit="1" customWidth="1"/>
    <col min="3" max="3" width="40.85546875" customWidth="1"/>
    <col min="5" max="5" width="24.28515625" customWidth="1"/>
  </cols>
  <sheetData>
    <row r="1" spans="1:5" x14ac:dyDescent="0.25">
      <c r="A1" s="13" t="s">
        <v>33</v>
      </c>
      <c r="B1" s="13" t="s">
        <v>62</v>
      </c>
      <c r="C1" s="13" t="s">
        <v>34</v>
      </c>
      <c r="D1" s="45" t="s">
        <v>18</v>
      </c>
      <c r="E1" s="45"/>
    </row>
    <row r="2" spans="1:5" x14ac:dyDescent="0.25">
      <c r="A2" s="62" t="s">
        <v>100</v>
      </c>
      <c r="B2" s="79">
        <v>4.1999999999999997E-3</v>
      </c>
      <c r="C2" s="62" t="s">
        <v>85</v>
      </c>
      <c r="D2" s="63" t="s">
        <v>86</v>
      </c>
      <c r="E2" s="63"/>
    </row>
    <row r="3" spans="1:5" x14ac:dyDescent="0.25">
      <c r="A3" s="62"/>
      <c r="B3" s="79"/>
      <c r="C3" s="62"/>
      <c r="D3" s="63"/>
      <c r="E3" s="63"/>
    </row>
    <row r="4" spans="1:5" x14ac:dyDescent="0.25">
      <c r="A4" s="62"/>
      <c r="B4" s="79"/>
      <c r="C4" s="62"/>
      <c r="D4" s="63"/>
      <c r="E4" s="63"/>
    </row>
    <row r="5" spans="1:5" x14ac:dyDescent="0.25">
      <c r="A5" s="62" t="s">
        <v>87</v>
      </c>
      <c r="B5" s="76">
        <v>2.9999999999999997E-4</v>
      </c>
      <c r="C5" s="64" t="s">
        <v>89</v>
      </c>
      <c r="D5" s="62" t="s">
        <v>88</v>
      </c>
      <c r="E5" s="62"/>
    </row>
    <row r="6" spans="1:5" x14ac:dyDescent="0.25">
      <c r="A6" s="62"/>
      <c r="B6" s="64"/>
      <c r="C6" s="64"/>
      <c r="D6" s="62"/>
      <c r="E6" s="62"/>
    </row>
    <row r="7" spans="1:5" x14ac:dyDescent="0.25">
      <c r="A7" s="62"/>
      <c r="B7" s="64"/>
      <c r="C7" s="64"/>
      <c r="D7" s="62"/>
      <c r="E7" s="62"/>
    </row>
    <row r="8" spans="1:5" x14ac:dyDescent="0.25">
      <c r="A8" s="62" t="s">
        <v>92</v>
      </c>
      <c r="B8" s="76">
        <v>2.2000000000000001E-3</v>
      </c>
      <c r="C8" s="62" t="s">
        <v>90</v>
      </c>
      <c r="D8" s="62" t="s">
        <v>91</v>
      </c>
      <c r="E8" s="62"/>
    </row>
    <row r="9" spans="1:5" x14ac:dyDescent="0.25">
      <c r="A9" s="62"/>
      <c r="B9" s="64"/>
      <c r="C9" s="62"/>
      <c r="D9" s="62"/>
      <c r="E9" s="62"/>
    </row>
    <row r="10" spans="1:5" x14ac:dyDescent="0.25">
      <c r="A10" s="62"/>
      <c r="B10" s="64"/>
      <c r="C10" s="62"/>
      <c r="D10" s="62"/>
      <c r="E10" s="62"/>
    </row>
    <row r="11" spans="1:5" x14ac:dyDescent="0.25">
      <c r="A11" s="62"/>
      <c r="B11" s="64"/>
      <c r="C11" s="62"/>
      <c r="D11" s="62"/>
      <c r="E11" s="62"/>
    </row>
    <row r="12" spans="1:5" x14ac:dyDescent="0.25">
      <c r="A12" s="62"/>
      <c r="B12" s="64"/>
      <c r="C12" s="62"/>
      <c r="D12" s="62"/>
      <c r="E12" s="62"/>
    </row>
    <row r="13" spans="1:5" x14ac:dyDescent="0.25">
      <c r="A13" s="62"/>
      <c r="B13" s="64"/>
      <c r="C13" s="62"/>
      <c r="D13" s="62"/>
      <c r="E13" s="62"/>
    </row>
    <row r="14" spans="1:5" x14ac:dyDescent="0.25">
      <c r="A14" s="2" t="s">
        <v>93</v>
      </c>
      <c r="B14" s="39">
        <v>1.9400000000000001E-2</v>
      </c>
      <c r="C14" s="10" t="s">
        <v>94</v>
      </c>
      <c r="D14" s="48" t="s">
        <v>95</v>
      </c>
      <c r="E14" s="48"/>
    </row>
    <row r="15" spans="1:5" x14ac:dyDescent="0.25">
      <c r="A15" s="62" t="s">
        <v>96</v>
      </c>
      <c r="B15" s="76">
        <v>7.1999999999999998E-3</v>
      </c>
      <c r="C15" s="64" t="s">
        <v>97</v>
      </c>
      <c r="D15" s="64"/>
      <c r="E15" s="64"/>
    </row>
    <row r="16" spans="1:5" x14ac:dyDescent="0.25">
      <c r="A16" s="62"/>
      <c r="B16" s="64"/>
      <c r="C16" s="64"/>
      <c r="D16" s="64"/>
      <c r="E16" s="64"/>
    </row>
    <row r="17" spans="1:8" x14ac:dyDescent="0.25">
      <c r="A17" s="62" t="s">
        <v>98</v>
      </c>
      <c r="B17" s="76">
        <v>4.1799999999999997E-2</v>
      </c>
      <c r="C17" s="62" t="s">
        <v>99</v>
      </c>
      <c r="D17" s="64"/>
      <c r="E17" s="64"/>
    </row>
    <row r="18" spans="1:8" x14ac:dyDescent="0.25">
      <c r="A18" s="62"/>
      <c r="B18" s="64"/>
      <c r="C18" s="62"/>
      <c r="D18" s="64"/>
      <c r="E18" s="64"/>
    </row>
    <row r="19" spans="1:8" x14ac:dyDescent="0.25">
      <c r="A19" s="62"/>
      <c r="B19" s="64"/>
      <c r="C19" s="62"/>
      <c r="D19" s="64"/>
      <c r="E19" s="64"/>
    </row>
    <row r="20" spans="1:8" x14ac:dyDescent="0.25">
      <c r="A20" s="62"/>
      <c r="B20" s="64"/>
      <c r="C20" s="62"/>
      <c r="D20" s="64"/>
      <c r="E20" s="64"/>
    </row>
    <row r="21" spans="1:8" x14ac:dyDescent="0.25">
      <c r="A21" s="62"/>
      <c r="B21" s="64"/>
      <c r="C21" s="62"/>
      <c r="D21" s="64"/>
      <c r="E21" s="64"/>
    </row>
    <row r="22" spans="1:8" x14ac:dyDescent="0.25">
      <c r="A22" s="40" t="s">
        <v>8</v>
      </c>
      <c r="B22" s="41">
        <v>7.5600000000000001E-2</v>
      </c>
      <c r="H22" s="38"/>
    </row>
    <row r="24" spans="1:8" x14ac:dyDescent="0.25">
      <c r="A24" s="71" t="s">
        <v>101</v>
      </c>
      <c r="B24" s="71"/>
      <c r="C24" s="71"/>
      <c r="D24" s="71"/>
      <c r="E24" s="71"/>
    </row>
    <row r="25" spans="1:8" x14ac:dyDescent="0.25">
      <c r="A25" s="71"/>
      <c r="B25" s="71"/>
      <c r="C25" s="71"/>
      <c r="D25" s="71"/>
      <c r="E25" s="71"/>
    </row>
    <row r="26" spans="1:8" x14ac:dyDescent="0.25">
      <c r="A26" s="71"/>
      <c r="B26" s="71"/>
      <c r="C26" s="71"/>
      <c r="D26" s="71"/>
      <c r="E26" s="71"/>
    </row>
    <row r="27" spans="1:8" x14ac:dyDescent="0.25">
      <c r="A27" s="78" t="s">
        <v>102</v>
      </c>
      <c r="B27" s="78"/>
      <c r="C27" s="78"/>
      <c r="D27" s="78"/>
      <c r="E27" s="78"/>
    </row>
    <row r="28" spans="1:8" x14ac:dyDescent="0.25">
      <c r="A28" s="78"/>
      <c r="B28" s="78"/>
      <c r="C28" s="78"/>
      <c r="D28" s="78"/>
      <c r="E28" s="78"/>
    </row>
    <row r="29" spans="1:8" x14ac:dyDescent="0.25">
      <c r="A29" s="78"/>
      <c r="B29" s="78"/>
      <c r="C29" s="78"/>
      <c r="D29" s="78"/>
      <c r="E29" s="78"/>
    </row>
    <row r="30" spans="1:8" x14ac:dyDescent="0.25">
      <c r="A30" s="78"/>
      <c r="B30" s="78"/>
      <c r="C30" s="78"/>
      <c r="D30" s="78"/>
      <c r="E30" s="78"/>
    </row>
    <row r="31" spans="1:8" x14ac:dyDescent="0.25">
      <c r="A31" s="78"/>
      <c r="B31" s="78"/>
      <c r="C31" s="78"/>
      <c r="D31" s="78"/>
      <c r="E31" s="78"/>
    </row>
    <row r="32" spans="1:8" x14ac:dyDescent="0.25">
      <c r="A32" s="78"/>
      <c r="B32" s="78"/>
      <c r="C32" s="78"/>
      <c r="D32" s="78"/>
      <c r="E32" s="78"/>
    </row>
    <row r="33" spans="1:5" x14ac:dyDescent="0.25">
      <c r="A33" s="78"/>
      <c r="B33" s="78"/>
      <c r="C33" s="78"/>
      <c r="D33" s="78"/>
      <c r="E33" s="78"/>
    </row>
    <row r="34" spans="1:5" x14ac:dyDescent="0.25">
      <c r="A34" s="78"/>
      <c r="B34" s="78"/>
      <c r="C34" s="78"/>
      <c r="D34" s="78"/>
      <c r="E34" s="78"/>
    </row>
    <row r="35" spans="1:5" x14ac:dyDescent="0.25">
      <c r="A35" s="78" t="s">
        <v>103</v>
      </c>
      <c r="B35" s="78"/>
      <c r="C35" s="78"/>
      <c r="D35" s="78"/>
      <c r="E35" s="78"/>
    </row>
    <row r="36" spans="1:5" x14ac:dyDescent="0.25">
      <c r="A36" s="78"/>
      <c r="B36" s="78"/>
      <c r="C36" s="78"/>
      <c r="D36" s="78"/>
      <c r="E36" s="78"/>
    </row>
    <row r="37" spans="1:5" x14ac:dyDescent="0.25">
      <c r="A37" s="78"/>
      <c r="B37" s="78"/>
      <c r="C37" s="78"/>
      <c r="D37" s="78"/>
      <c r="E37" s="78"/>
    </row>
    <row r="38" spans="1:5" x14ac:dyDescent="0.25">
      <c r="A38" s="78"/>
      <c r="B38" s="78"/>
      <c r="C38" s="78"/>
      <c r="D38" s="78"/>
      <c r="E38" s="78"/>
    </row>
    <row r="39" spans="1:5" x14ac:dyDescent="0.25">
      <c r="A39" s="78" t="s">
        <v>104</v>
      </c>
      <c r="B39" s="78"/>
      <c r="C39" s="78"/>
      <c r="D39" s="78"/>
      <c r="E39" s="78"/>
    </row>
    <row r="40" spans="1:5" x14ac:dyDescent="0.25">
      <c r="A40" s="78"/>
      <c r="B40" s="78"/>
      <c r="C40" s="78"/>
      <c r="D40" s="78"/>
      <c r="E40" s="78"/>
    </row>
    <row r="41" spans="1:5" x14ac:dyDescent="0.25">
      <c r="A41" s="78"/>
      <c r="B41" s="78"/>
      <c r="C41" s="78"/>
      <c r="D41" s="78"/>
      <c r="E41" s="78"/>
    </row>
    <row r="42" spans="1:5" x14ac:dyDescent="0.25">
      <c r="A42" s="78"/>
      <c r="B42" s="78"/>
      <c r="C42" s="78"/>
      <c r="D42" s="78"/>
      <c r="E42" s="78"/>
    </row>
    <row r="43" spans="1:5" x14ac:dyDescent="0.25">
      <c r="A43" s="78"/>
      <c r="B43" s="78"/>
      <c r="C43" s="78"/>
      <c r="D43" s="78"/>
      <c r="E43" s="78"/>
    </row>
  </sheetData>
  <mergeCells count="26">
    <mergeCell ref="D1:E1"/>
    <mergeCell ref="D2:E4"/>
    <mergeCell ref="C2:C4"/>
    <mergeCell ref="B2:B4"/>
    <mergeCell ref="A2:A4"/>
    <mergeCell ref="A5:A7"/>
    <mergeCell ref="B5:B7"/>
    <mergeCell ref="C5:C7"/>
    <mergeCell ref="D5:E7"/>
    <mergeCell ref="A8:A13"/>
    <mergeCell ref="B8:B13"/>
    <mergeCell ref="C8:C13"/>
    <mergeCell ref="D8:E13"/>
    <mergeCell ref="D14:E14"/>
    <mergeCell ref="A24:E26"/>
    <mergeCell ref="A27:E34"/>
    <mergeCell ref="A35:E38"/>
    <mergeCell ref="A39:E43"/>
    <mergeCell ref="A15:A16"/>
    <mergeCell ref="B15:B16"/>
    <mergeCell ref="C15:C16"/>
    <mergeCell ref="D15:E16"/>
    <mergeCell ref="A17:A21"/>
    <mergeCell ref="B17:B21"/>
    <mergeCell ref="C17:C21"/>
    <mergeCell ref="D17:E21"/>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sqref="A1:E1"/>
    </sheetView>
  </sheetViews>
  <sheetFormatPr defaultRowHeight="15" x14ac:dyDescent="0.25"/>
  <cols>
    <col min="1" max="1" width="21.140625" bestFit="1" customWidth="1"/>
    <col min="2" max="2" width="7.140625" bestFit="1" customWidth="1"/>
    <col min="3" max="3" width="25.140625" bestFit="1" customWidth="1"/>
    <col min="5" max="5" width="18" customWidth="1"/>
  </cols>
  <sheetData>
    <row r="1" spans="1:5" x14ac:dyDescent="0.25">
      <c r="A1" s="13" t="s">
        <v>33</v>
      </c>
      <c r="B1" s="13" t="s">
        <v>62</v>
      </c>
      <c r="C1" s="13" t="s">
        <v>34</v>
      </c>
      <c r="D1" s="45" t="s">
        <v>18</v>
      </c>
      <c r="E1" s="45"/>
    </row>
    <row r="2" spans="1:5" x14ac:dyDescent="0.25">
      <c r="A2" s="64" t="s">
        <v>105</v>
      </c>
      <c r="B2" s="76">
        <v>8.3299999999999999E-2</v>
      </c>
      <c r="C2" s="62" t="s">
        <v>106</v>
      </c>
      <c r="D2" s="63" t="s">
        <v>107</v>
      </c>
      <c r="E2" s="63"/>
    </row>
    <row r="3" spans="1:5" x14ac:dyDescent="0.25">
      <c r="A3" s="64"/>
      <c r="B3" s="76"/>
      <c r="C3" s="62"/>
      <c r="D3" s="63"/>
      <c r="E3" s="63"/>
    </row>
    <row r="4" spans="1:5" x14ac:dyDescent="0.25">
      <c r="A4" s="64"/>
      <c r="B4" s="76"/>
      <c r="C4" s="62"/>
      <c r="D4" s="63"/>
      <c r="E4" s="63"/>
    </row>
    <row r="5" spans="1:5" ht="15" customHeight="1" x14ac:dyDescent="0.25">
      <c r="A5" s="64" t="s">
        <v>108</v>
      </c>
      <c r="B5" s="76">
        <v>1.66E-2</v>
      </c>
      <c r="C5" s="64" t="s">
        <v>109</v>
      </c>
      <c r="D5" s="63" t="s">
        <v>110</v>
      </c>
      <c r="E5" s="63"/>
    </row>
    <row r="6" spans="1:5" x14ac:dyDescent="0.25">
      <c r="A6" s="64"/>
      <c r="B6" s="76"/>
      <c r="C6" s="64"/>
      <c r="D6" s="63"/>
      <c r="E6" s="63"/>
    </row>
    <row r="7" spans="1:5" x14ac:dyDescent="0.25">
      <c r="A7" s="64"/>
      <c r="B7" s="76"/>
      <c r="C7" s="64"/>
      <c r="D7" s="63"/>
      <c r="E7" s="63"/>
    </row>
    <row r="8" spans="1:5" x14ac:dyDescent="0.25">
      <c r="A8" s="64"/>
      <c r="B8" s="76"/>
      <c r="C8" s="64"/>
      <c r="D8" s="63"/>
      <c r="E8" s="63"/>
    </row>
    <row r="9" spans="1:5" x14ac:dyDescent="0.25">
      <c r="A9" s="64"/>
      <c r="B9" s="76"/>
      <c r="C9" s="64"/>
      <c r="D9" s="63"/>
      <c r="E9" s="63"/>
    </row>
    <row r="10" spans="1:5" x14ac:dyDescent="0.25">
      <c r="A10" s="64"/>
      <c r="B10" s="76"/>
      <c r="C10" s="64"/>
      <c r="D10" s="63"/>
      <c r="E10" s="63"/>
    </row>
    <row r="11" spans="1:5" x14ac:dyDescent="0.25">
      <c r="A11" s="64"/>
      <c r="B11" s="76"/>
      <c r="C11" s="64"/>
      <c r="D11" s="63"/>
      <c r="E11" s="63"/>
    </row>
    <row r="12" spans="1:5" x14ac:dyDescent="0.25">
      <c r="A12" s="64"/>
      <c r="B12" s="76"/>
      <c r="C12" s="64"/>
      <c r="D12" s="63"/>
      <c r="E12" s="63"/>
    </row>
    <row r="13" spans="1:5" x14ac:dyDescent="0.25">
      <c r="A13" s="64"/>
      <c r="B13" s="76"/>
      <c r="C13" s="64"/>
      <c r="D13" s="63"/>
      <c r="E13" s="63"/>
    </row>
    <row r="14" spans="1:5" ht="15" customHeight="1" x14ac:dyDescent="0.25">
      <c r="A14" s="64" t="s">
        <v>113</v>
      </c>
      <c r="B14" s="76">
        <v>2.0000000000000001E-4</v>
      </c>
      <c r="C14" s="64" t="s">
        <v>111</v>
      </c>
      <c r="D14" s="63" t="s">
        <v>112</v>
      </c>
      <c r="E14" s="63"/>
    </row>
    <row r="15" spans="1:5" x14ac:dyDescent="0.25">
      <c r="A15" s="64"/>
      <c r="B15" s="76"/>
      <c r="C15" s="64"/>
      <c r="D15" s="63"/>
      <c r="E15" s="63"/>
    </row>
    <row r="16" spans="1:5" x14ac:dyDescent="0.25">
      <c r="A16" s="64"/>
      <c r="B16" s="76"/>
      <c r="C16" s="64"/>
      <c r="D16" s="63"/>
      <c r="E16" s="63"/>
    </row>
    <row r="17" spans="1:5" ht="15" customHeight="1" x14ac:dyDescent="0.25">
      <c r="A17" s="64" t="s">
        <v>116</v>
      </c>
      <c r="B17" s="76">
        <v>2.8E-3</v>
      </c>
      <c r="C17" s="64" t="s">
        <v>114</v>
      </c>
      <c r="D17" s="62" t="s">
        <v>115</v>
      </c>
      <c r="E17" s="62"/>
    </row>
    <row r="18" spans="1:5" x14ac:dyDescent="0.25">
      <c r="A18" s="64"/>
      <c r="B18" s="76"/>
      <c r="C18" s="64"/>
      <c r="D18" s="62"/>
      <c r="E18" s="62"/>
    </row>
    <row r="19" spans="1:5" ht="15" customHeight="1" x14ac:dyDescent="0.25">
      <c r="A19" s="62" t="s">
        <v>117</v>
      </c>
      <c r="B19" s="76">
        <v>2.9999999999999997E-4</v>
      </c>
      <c r="C19" s="64" t="s">
        <v>118</v>
      </c>
      <c r="D19" s="62" t="s">
        <v>119</v>
      </c>
      <c r="E19" s="62"/>
    </row>
    <row r="20" spans="1:5" x14ac:dyDescent="0.25">
      <c r="A20" s="62"/>
      <c r="B20" s="76"/>
      <c r="C20" s="64"/>
      <c r="D20" s="62"/>
      <c r="E20" s="62"/>
    </row>
    <row r="21" spans="1:5" x14ac:dyDescent="0.25">
      <c r="A21" s="62"/>
      <c r="B21" s="76"/>
      <c r="C21" s="64"/>
      <c r="D21" s="62"/>
      <c r="E21" s="62"/>
    </row>
    <row r="22" spans="1:5" x14ac:dyDescent="0.25">
      <c r="A22" s="62"/>
      <c r="B22" s="76"/>
      <c r="C22" s="64"/>
      <c r="D22" s="62"/>
      <c r="E22" s="62"/>
    </row>
    <row r="23" spans="1:5" x14ac:dyDescent="0.25">
      <c r="A23" s="62"/>
      <c r="B23" s="76"/>
      <c r="C23" s="64"/>
      <c r="D23" s="62"/>
      <c r="E23" s="62"/>
    </row>
    <row r="24" spans="1:5" x14ac:dyDescent="0.25">
      <c r="A24" s="64" t="s">
        <v>120</v>
      </c>
      <c r="B24" s="76">
        <v>0.1032</v>
      </c>
      <c r="C24" s="62" t="s">
        <v>121</v>
      </c>
      <c r="D24" s="64"/>
      <c r="E24" s="64"/>
    </row>
    <row r="25" spans="1:5" x14ac:dyDescent="0.25">
      <c r="A25" s="64"/>
      <c r="B25" s="76"/>
      <c r="C25" s="62"/>
      <c r="D25" s="64"/>
      <c r="E25" s="64"/>
    </row>
    <row r="26" spans="1:5" ht="15" customHeight="1" x14ac:dyDescent="0.25">
      <c r="A26" s="62" t="s">
        <v>122</v>
      </c>
      <c r="B26" s="76">
        <v>3.8199999999999998E-2</v>
      </c>
      <c r="C26" s="64" t="s">
        <v>123</v>
      </c>
      <c r="D26" s="48"/>
      <c r="E26" s="48"/>
    </row>
    <row r="27" spans="1:5" x14ac:dyDescent="0.25">
      <c r="A27" s="62"/>
      <c r="B27" s="64"/>
      <c r="C27" s="64"/>
      <c r="D27" s="48"/>
      <c r="E27" s="48"/>
    </row>
    <row r="28" spans="1:5" x14ac:dyDescent="0.25">
      <c r="A28" s="62"/>
      <c r="B28" s="64"/>
      <c r="C28" s="64"/>
      <c r="D28" s="48"/>
      <c r="E28" s="48"/>
    </row>
    <row r="29" spans="1:5" x14ac:dyDescent="0.25">
      <c r="A29" s="40" t="s">
        <v>8</v>
      </c>
      <c r="B29" s="41">
        <v>0.1414</v>
      </c>
      <c r="C29" s="2" t="s">
        <v>124</v>
      </c>
      <c r="D29" s="48"/>
      <c r="E29" s="48"/>
    </row>
    <row r="31" spans="1:5" x14ac:dyDescent="0.25">
      <c r="A31" s="78" t="s">
        <v>125</v>
      </c>
      <c r="B31" s="78"/>
      <c r="C31" s="78"/>
      <c r="D31" s="78"/>
      <c r="E31" s="78"/>
    </row>
    <row r="32" spans="1:5" x14ac:dyDescent="0.25">
      <c r="A32" s="78"/>
      <c r="B32" s="78"/>
      <c r="C32" s="78"/>
      <c r="D32" s="78"/>
      <c r="E32" s="78"/>
    </row>
    <row r="33" spans="1:5" x14ac:dyDescent="0.25">
      <c r="A33" s="78"/>
      <c r="B33" s="78"/>
      <c r="C33" s="78"/>
      <c r="D33" s="78"/>
      <c r="E33" s="78"/>
    </row>
    <row r="34" spans="1:5" x14ac:dyDescent="0.25">
      <c r="A34" s="78"/>
      <c r="B34" s="78"/>
      <c r="C34" s="78"/>
      <c r="D34" s="78"/>
      <c r="E34" s="78"/>
    </row>
    <row r="35" spans="1:5" x14ac:dyDescent="0.25">
      <c r="A35" s="78" t="s">
        <v>126</v>
      </c>
      <c r="B35" s="78"/>
      <c r="C35" s="78"/>
      <c r="D35" s="78"/>
      <c r="E35" s="78"/>
    </row>
    <row r="36" spans="1:5" x14ac:dyDescent="0.25">
      <c r="A36" s="78"/>
      <c r="B36" s="78"/>
      <c r="C36" s="78"/>
      <c r="D36" s="78"/>
      <c r="E36" s="78"/>
    </row>
    <row r="37" spans="1:5" x14ac:dyDescent="0.25">
      <c r="A37" s="78"/>
      <c r="B37" s="78"/>
      <c r="C37" s="78"/>
      <c r="D37" s="78"/>
      <c r="E37" s="78"/>
    </row>
    <row r="38" spans="1:5" x14ac:dyDescent="0.25">
      <c r="A38" s="80" t="s">
        <v>127</v>
      </c>
      <c r="B38" s="80"/>
      <c r="C38" s="80"/>
      <c r="D38" s="80"/>
      <c r="E38" s="80"/>
    </row>
    <row r="39" spans="1:5" ht="15" customHeight="1" x14ac:dyDescent="0.25">
      <c r="A39" s="78" t="s">
        <v>128</v>
      </c>
      <c r="B39" s="78"/>
      <c r="C39" s="78"/>
      <c r="D39" s="78"/>
      <c r="E39" s="78"/>
    </row>
    <row r="40" spans="1:5" x14ac:dyDescent="0.25">
      <c r="A40" s="78"/>
      <c r="B40" s="78"/>
      <c r="C40" s="78"/>
      <c r="D40" s="78"/>
      <c r="E40" s="78"/>
    </row>
    <row r="41" spans="1:5" x14ac:dyDescent="0.25">
      <c r="A41" s="78"/>
      <c r="B41" s="78"/>
      <c r="C41" s="78"/>
      <c r="D41" s="78"/>
      <c r="E41" s="78"/>
    </row>
    <row r="42" spans="1:5" x14ac:dyDescent="0.25">
      <c r="A42" s="78"/>
      <c r="B42" s="78"/>
      <c r="C42" s="78"/>
      <c r="D42" s="78"/>
      <c r="E42" s="78"/>
    </row>
    <row r="43" spans="1:5" x14ac:dyDescent="0.25">
      <c r="A43" s="78"/>
      <c r="B43" s="78"/>
      <c r="C43" s="78"/>
      <c r="D43" s="78"/>
      <c r="E43" s="78"/>
    </row>
    <row r="44" spans="1:5" x14ac:dyDescent="0.25">
      <c r="A44" s="78"/>
      <c r="B44" s="78"/>
      <c r="C44" s="78"/>
      <c r="D44" s="78"/>
      <c r="E44" s="78"/>
    </row>
  </sheetData>
  <mergeCells count="34">
    <mergeCell ref="D1:E1"/>
    <mergeCell ref="D2:E4"/>
    <mergeCell ref="C2:C4"/>
    <mergeCell ref="B2:B4"/>
    <mergeCell ref="A2:A4"/>
    <mergeCell ref="A5:A13"/>
    <mergeCell ref="D14:E16"/>
    <mergeCell ref="C14:C16"/>
    <mergeCell ref="B14:B16"/>
    <mergeCell ref="A14:A16"/>
    <mergeCell ref="D5:E13"/>
    <mergeCell ref="C5:C13"/>
    <mergeCell ref="B5:B13"/>
    <mergeCell ref="D17:E18"/>
    <mergeCell ref="C17:C18"/>
    <mergeCell ref="B17:B18"/>
    <mergeCell ref="A17:A18"/>
    <mergeCell ref="D19:E23"/>
    <mergeCell ref="C19:C23"/>
    <mergeCell ref="B19:B23"/>
    <mergeCell ref="A19:A23"/>
    <mergeCell ref="A24:A25"/>
    <mergeCell ref="B24:B25"/>
    <mergeCell ref="C24:C25"/>
    <mergeCell ref="D24:E25"/>
    <mergeCell ref="A26:A28"/>
    <mergeCell ref="B26:B28"/>
    <mergeCell ref="C26:C28"/>
    <mergeCell ref="D26:E28"/>
    <mergeCell ref="D29:E29"/>
    <mergeCell ref="A31:E34"/>
    <mergeCell ref="A35:E37"/>
    <mergeCell ref="A38:E38"/>
    <mergeCell ref="A39:E44"/>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8" sqref="A18"/>
    </sheetView>
  </sheetViews>
  <sheetFormatPr defaultRowHeight="15" x14ac:dyDescent="0.25"/>
  <cols>
    <col min="1" max="1" width="26.140625" customWidth="1"/>
    <col min="2" max="2" width="7.140625" bestFit="1" customWidth="1"/>
    <col min="3" max="3" width="20.42578125" bestFit="1" customWidth="1"/>
    <col min="5" max="5" width="21.140625" customWidth="1"/>
  </cols>
  <sheetData>
    <row r="1" spans="1:5" x14ac:dyDescent="0.25">
      <c r="A1" s="13" t="s">
        <v>33</v>
      </c>
      <c r="B1" s="13" t="s">
        <v>62</v>
      </c>
      <c r="C1" s="13" t="s">
        <v>34</v>
      </c>
      <c r="D1" s="45" t="s">
        <v>18</v>
      </c>
      <c r="E1" s="45"/>
    </row>
    <row r="2" spans="1:5" x14ac:dyDescent="0.25">
      <c r="A2" s="2" t="s">
        <v>129</v>
      </c>
      <c r="B2" s="39">
        <v>0.06</v>
      </c>
      <c r="C2" s="2"/>
      <c r="D2" s="48"/>
      <c r="E2" s="48"/>
    </row>
    <row r="3" spans="1:5" x14ac:dyDescent="0.25">
      <c r="A3" s="64" t="s">
        <v>130</v>
      </c>
      <c r="B3" s="76">
        <v>6.4999999999999997E-3</v>
      </c>
      <c r="C3" s="64"/>
      <c r="D3" s="62" t="s">
        <v>131</v>
      </c>
      <c r="E3" s="62"/>
    </row>
    <row r="4" spans="1:5" x14ac:dyDescent="0.25">
      <c r="A4" s="64"/>
      <c r="B4" s="76"/>
      <c r="C4" s="64"/>
      <c r="D4" s="62"/>
      <c r="E4" s="62"/>
    </row>
    <row r="5" spans="1:5" x14ac:dyDescent="0.25">
      <c r="A5" s="64" t="s">
        <v>132</v>
      </c>
      <c r="B5" s="76">
        <v>0.03</v>
      </c>
      <c r="C5" s="64"/>
      <c r="D5" s="62" t="s">
        <v>131</v>
      </c>
      <c r="E5" s="62"/>
    </row>
    <row r="6" spans="1:5" x14ac:dyDescent="0.25">
      <c r="A6" s="64"/>
      <c r="B6" s="76"/>
      <c r="C6" s="64"/>
      <c r="D6" s="62"/>
      <c r="E6" s="62"/>
    </row>
    <row r="7" spans="1:5" x14ac:dyDescent="0.25">
      <c r="A7" s="2" t="s">
        <v>136</v>
      </c>
      <c r="B7" s="39">
        <v>0.03</v>
      </c>
      <c r="C7" s="2"/>
      <c r="D7" s="48" t="s">
        <v>133</v>
      </c>
      <c r="E7" s="48"/>
    </row>
    <row r="8" spans="1:5" x14ac:dyDescent="0.25">
      <c r="A8" s="2" t="s">
        <v>138</v>
      </c>
      <c r="B8" s="39">
        <v>6.7900000000000002E-2</v>
      </c>
      <c r="C8" s="2"/>
      <c r="D8" s="48"/>
      <c r="E8" s="48"/>
    </row>
    <row r="9" spans="1:5" x14ac:dyDescent="0.25">
      <c r="A9" s="40" t="s">
        <v>26</v>
      </c>
      <c r="B9" s="41">
        <f>SUM(B2:B8)</f>
        <v>0.19440000000000002</v>
      </c>
      <c r="C9" s="42" t="s">
        <v>134</v>
      </c>
      <c r="D9" s="48"/>
      <c r="E9" s="48"/>
    </row>
    <row r="11" spans="1:5" x14ac:dyDescent="0.25">
      <c r="A11" s="71" t="s">
        <v>135</v>
      </c>
      <c r="B11" s="71"/>
      <c r="C11" s="71"/>
      <c r="D11" s="71"/>
      <c r="E11" s="71"/>
    </row>
    <row r="12" spans="1:5" x14ac:dyDescent="0.25">
      <c r="A12" s="71"/>
      <c r="B12" s="71"/>
      <c r="C12" s="71"/>
      <c r="D12" s="71"/>
      <c r="E12" s="71"/>
    </row>
    <row r="13" spans="1:5" x14ac:dyDescent="0.25">
      <c r="A13" s="71"/>
      <c r="B13" s="71"/>
      <c r="C13" s="71"/>
      <c r="D13" s="71"/>
      <c r="E13" s="71"/>
    </row>
    <row r="14" spans="1:5" x14ac:dyDescent="0.25">
      <c r="A14" s="71"/>
      <c r="B14" s="71"/>
      <c r="C14" s="71"/>
      <c r="D14" s="71"/>
      <c r="E14" s="71"/>
    </row>
    <row r="15" spans="1:5" x14ac:dyDescent="0.25">
      <c r="A15" t="s">
        <v>137</v>
      </c>
    </row>
    <row r="16" spans="1:5" x14ac:dyDescent="0.25">
      <c r="A16" s="81" t="s">
        <v>139</v>
      </c>
      <c r="B16" s="81"/>
      <c r="C16" s="81"/>
      <c r="D16" s="81"/>
      <c r="E16" s="81"/>
    </row>
  </sheetData>
  <mergeCells count="15">
    <mergeCell ref="D1:E1"/>
    <mergeCell ref="D3:E4"/>
    <mergeCell ref="C3:C4"/>
    <mergeCell ref="B3:B4"/>
    <mergeCell ref="A3:A4"/>
    <mergeCell ref="D8:E8"/>
    <mergeCell ref="D9:E9"/>
    <mergeCell ref="D2:E2"/>
    <mergeCell ref="A11:E14"/>
    <mergeCell ref="A16:E16"/>
    <mergeCell ref="A5:A6"/>
    <mergeCell ref="B5:B6"/>
    <mergeCell ref="C5:C6"/>
    <mergeCell ref="D5:E6"/>
    <mergeCell ref="D7:E7"/>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J33" sqref="J33"/>
    </sheetView>
  </sheetViews>
  <sheetFormatPr defaultRowHeight="15" x14ac:dyDescent="0.25"/>
  <cols>
    <col min="1" max="1" width="9.140625" style="4"/>
    <col min="2" max="2" width="32.5703125" customWidth="1"/>
    <col min="7" max="7" width="15.7109375" customWidth="1"/>
  </cols>
  <sheetData>
    <row r="1" spans="1:7" x14ac:dyDescent="0.25">
      <c r="A1" s="50" t="s">
        <v>147</v>
      </c>
      <c r="B1" s="51"/>
      <c r="C1" s="51"/>
      <c r="D1" s="51"/>
      <c r="E1" s="51"/>
      <c r="F1" s="51"/>
      <c r="G1" s="52"/>
    </row>
    <row r="2" spans="1:7" ht="15" customHeight="1" x14ac:dyDescent="0.25">
      <c r="A2" s="46" t="s">
        <v>1</v>
      </c>
      <c r="B2" s="62" t="s">
        <v>142</v>
      </c>
      <c r="C2" s="63" t="s">
        <v>143</v>
      </c>
      <c r="D2" s="63"/>
      <c r="E2" s="64" t="s">
        <v>144</v>
      </c>
      <c r="F2" s="62" t="s">
        <v>146</v>
      </c>
      <c r="G2" s="62"/>
    </row>
    <row r="3" spans="1:7" x14ac:dyDescent="0.25">
      <c r="A3" s="47"/>
      <c r="B3" s="62"/>
      <c r="C3" s="63"/>
      <c r="D3" s="63"/>
      <c r="E3" s="64"/>
      <c r="F3" s="62"/>
      <c r="G3" s="62"/>
    </row>
    <row r="4" spans="1:7" x14ac:dyDescent="0.25">
      <c r="A4" s="10">
        <v>1</v>
      </c>
      <c r="B4" s="2" t="s">
        <v>140</v>
      </c>
      <c r="C4" s="56"/>
      <c r="D4" s="56"/>
      <c r="E4" s="2">
        <v>1</v>
      </c>
      <c r="F4" s="56">
        <f>C4*E4</f>
        <v>0</v>
      </c>
      <c r="G4" s="56"/>
    </row>
    <row r="5" spans="1:7" x14ac:dyDescent="0.25">
      <c r="A5" s="10">
        <v>2</v>
      </c>
      <c r="B5" s="2" t="s">
        <v>145</v>
      </c>
      <c r="C5" s="56"/>
      <c r="D5" s="56"/>
      <c r="E5" s="2">
        <v>9</v>
      </c>
      <c r="F5" s="56">
        <f>C5*E5</f>
        <v>0</v>
      </c>
      <c r="G5" s="56"/>
    </row>
    <row r="6" spans="1:7" x14ac:dyDescent="0.25">
      <c r="A6" s="57" t="s">
        <v>148</v>
      </c>
      <c r="B6" s="58"/>
      <c r="C6" s="58"/>
      <c r="D6" s="58"/>
      <c r="E6" s="59"/>
      <c r="F6" s="60">
        <f>F4+F5</f>
        <v>0</v>
      </c>
      <c r="G6" s="61"/>
    </row>
    <row r="9" spans="1:7" x14ac:dyDescent="0.25">
      <c r="A9" s="50" t="s">
        <v>149</v>
      </c>
      <c r="B9" s="51"/>
      <c r="C9" s="51"/>
      <c r="D9" s="51"/>
      <c r="E9" s="51"/>
      <c r="F9" s="51"/>
      <c r="G9" s="52"/>
    </row>
    <row r="10" spans="1:7" x14ac:dyDescent="0.25">
      <c r="A10" s="46" t="s">
        <v>1</v>
      </c>
      <c r="B10" s="62" t="s">
        <v>142</v>
      </c>
      <c r="C10" s="63" t="s">
        <v>143</v>
      </c>
      <c r="D10" s="63"/>
      <c r="E10" s="64" t="s">
        <v>144</v>
      </c>
      <c r="F10" s="62" t="s">
        <v>146</v>
      </c>
      <c r="G10" s="62"/>
    </row>
    <row r="11" spans="1:7" x14ac:dyDescent="0.25">
      <c r="A11" s="47"/>
      <c r="B11" s="62"/>
      <c r="C11" s="63"/>
      <c r="D11" s="63"/>
      <c r="E11" s="64"/>
      <c r="F11" s="62"/>
      <c r="G11" s="62"/>
    </row>
    <row r="12" spans="1:7" x14ac:dyDescent="0.25">
      <c r="A12" s="46">
        <v>3</v>
      </c>
      <c r="B12" s="2" t="s">
        <v>9</v>
      </c>
      <c r="C12" s="56"/>
      <c r="D12" s="56"/>
      <c r="E12" s="2">
        <v>20</v>
      </c>
      <c r="F12" s="56">
        <f>C12*E12</f>
        <v>0</v>
      </c>
      <c r="G12" s="56"/>
    </row>
    <row r="13" spans="1:7" x14ac:dyDescent="0.25">
      <c r="A13" s="47"/>
      <c r="B13" s="2" t="s">
        <v>158</v>
      </c>
      <c r="C13" s="56"/>
      <c r="D13" s="56"/>
      <c r="E13" s="2">
        <v>10</v>
      </c>
      <c r="F13" s="56">
        <f>C13*E13</f>
        <v>0</v>
      </c>
      <c r="G13" s="56"/>
    </row>
    <row r="14" spans="1:7" x14ac:dyDescent="0.25">
      <c r="A14" s="57" t="s">
        <v>148</v>
      </c>
      <c r="B14" s="58"/>
      <c r="C14" s="58"/>
      <c r="D14" s="58"/>
      <c r="E14" s="59"/>
      <c r="F14" s="60">
        <f>F12+F13</f>
        <v>0</v>
      </c>
      <c r="G14" s="61"/>
    </row>
    <row r="17" spans="1:7" x14ac:dyDescent="0.25">
      <c r="A17" s="50" t="s">
        <v>151</v>
      </c>
      <c r="B17" s="51"/>
      <c r="C17" s="51"/>
      <c r="D17" s="51"/>
      <c r="E17" s="51"/>
      <c r="F17" s="51"/>
      <c r="G17" s="52"/>
    </row>
    <row r="18" spans="1:7" x14ac:dyDescent="0.25">
      <c r="A18" s="46" t="s">
        <v>1</v>
      </c>
      <c r="B18" s="62" t="s">
        <v>142</v>
      </c>
      <c r="C18" s="63" t="s">
        <v>143</v>
      </c>
      <c r="D18" s="63"/>
      <c r="E18" s="64" t="s">
        <v>144</v>
      </c>
      <c r="F18" s="62" t="s">
        <v>146</v>
      </c>
      <c r="G18" s="62"/>
    </row>
    <row r="19" spans="1:7" x14ac:dyDescent="0.25">
      <c r="A19" s="47"/>
      <c r="B19" s="62"/>
      <c r="C19" s="63"/>
      <c r="D19" s="63"/>
      <c r="E19" s="64"/>
      <c r="F19" s="62"/>
      <c r="G19" s="62"/>
    </row>
    <row r="20" spans="1:7" x14ac:dyDescent="0.25">
      <c r="A20" s="10">
        <v>4</v>
      </c>
      <c r="B20" s="2" t="s">
        <v>150</v>
      </c>
      <c r="C20" s="56"/>
      <c r="D20" s="56"/>
      <c r="E20" s="2">
        <v>45</v>
      </c>
      <c r="F20" s="56">
        <f>C20*E20</f>
        <v>0</v>
      </c>
      <c r="G20" s="56"/>
    </row>
    <row r="21" spans="1:7" x14ac:dyDescent="0.25">
      <c r="A21" s="10">
        <v>5</v>
      </c>
      <c r="B21" s="2" t="s">
        <v>11</v>
      </c>
      <c r="C21" s="56"/>
      <c r="D21" s="56"/>
      <c r="E21" s="2">
        <v>1</v>
      </c>
      <c r="F21" s="65">
        <f>C21*E21</f>
        <v>0</v>
      </c>
      <c r="G21" s="66"/>
    </row>
    <row r="22" spans="1:7" x14ac:dyDescent="0.25">
      <c r="A22" s="10">
        <v>6</v>
      </c>
      <c r="B22" s="2" t="s">
        <v>12</v>
      </c>
      <c r="C22" s="65"/>
      <c r="D22" s="66"/>
      <c r="E22" s="2">
        <v>6</v>
      </c>
      <c r="F22" s="65">
        <f>C22*E22</f>
        <v>0</v>
      </c>
      <c r="G22" s="66"/>
    </row>
    <row r="23" spans="1:7" x14ac:dyDescent="0.25">
      <c r="A23" s="57" t="s">
        <v>148</v>
      </c>
      <c r="B23" s="58"/>
      <c r="C23" s="58"/>
      <c r="D23" s="58"/>
      <c r="E23" s="59"/>
      <c r="F23" s="60">
        <f>F20+F21+F22</f>
        <v>0</v>
      </c>
      <c r="G23" s="61"/>
    </row>
    <row r="26" spans="1:7" x14ac:dyDescent="0.25">
      <c r="A26" s="50" t="s">
        <v>152</v>
      </c>
      <c r="B26" s="51"/>
      <c r="C26" s="51"/>
      <c r="D26" s="51"/>
      <c r="E26" s="51"/>
      <c r="F26" s="51"/>
      <c r="G26" s="52"/>
    </row>
    <row r="27" spans="1:7" x14ac:dyDescent="0.25">
      <c r="A27" s="46" t="s">
        <v>1</v>
      </c>
      <c r="B27" s="62" t="s">
        <v>142</v>
      </c>
      <c r="C27" s="63" t="s">
        <v>143</v>
      </c>
      <c r="D27" s="63"/>
      <c r="E27" s="64" t="s">
        <v>144</v>
      </c>
      <c r="F27" s="62" t="s">
        <v>146</v>
      </c>
      <c r="G27" s="62"/>
    </row>
    <row r="28" spans="1:7" x14ac:dyDescent="0.25">
      <c r="A28" s="47"/>
      <c r="B28" s="62"/>
      <c r="C28" s="63"/>
      <c r="D28" s="63"/>
      <c r="E28" s="64"/>
      <c r="F28" s="62"/>
      <c r="G28" s="62"/>
    </row>
    <row r="29" spans="1:7" x14ac:dyDescent="0.25">
      <c r="A29" s="10">
        <v>7</v>
      </c>
      <c r="B29" s="2" t="s">
        <v>13</v>
      </c>
      <c r="C29" s="56"/>
      <c r="D29" s="56"/>
      <c r="E29" s="2">
        <v>17</v>
      </c>
      <c r="F29" s="56">
        <f>C29*E29</f>
        <v>0</v>
      </c>
      <c r="G29" s="56"/>
    </row>
    <row r="30" spans="1:7" x14ac:dyDescent="0.25">
      <c r="A30" s="10">
        <v>8</v>
      </c>
      <c r="B30" s="2" t="s">
        <v>153</v>
      </c>
      <c r="C30" s="56"/>
      <c r="D30" s="56"/>
      <c r="E30" s="2">
        <v>7</v>
      </c>
      <c r="F30" s="56">
        <f>C30*E30</f>
        <v>0</v>
      </c>
      <c r="G30" s="56"/>
    </row>
    <row r="31" spans="1:7" x14ac:dyDescent="0.25">
      <c r="A31" s="35">
        <v>9</v>
      </c>
      <c r="B31" s="2" t="s">
        <v>157</v>
      </c>
      <c r="C31" s="56"/>
      <c r="D31" s="56"/>
      <c r="E31" s="2">
        <v>3</v>
      </c>
      <c r="F31" s="56">
        <f>C31*E31</f>
        <v>0</v>
      </c>
      <c r="G31" s="56"/>
    </row>
    <row r="32" spans="1:7" x14ac:dyDescent="0.25">
      <c r="A32" s="57" t="s">
        <v>148</v>
      </c>
      <c r="B32" s="58"/>
      <c r="C32" s="58"/>
      <c r="D32" s="58"/>
      <c r="E32" s="59"/>
      <c r="F32" s="60">
        <f>F29+F30+F31</f>
        <v>0</v>
      </c>
      <c r="G32" s="61"/>
    </row>
    <row r="35" spans="1:7" x14ac:dyDescent="0.25">
      <c r="A35" s="45" t="s">
        <v>154</v>
      </c>
      <c r="B35" s="45"/>
      <c r="C35" s="45"/>
      <c r="D35" s="45"/>
      <c r="E35" s="45"/>
      <c r="F35" s="45"/>
      <c r="G35" s="45"/>
    </row>
    <row r="36" spans="1:7" x14ac:dyDescent="0.25">
      <c r="A36" s="55" t="s">
        <v>155</v>
      </c>
      <c r="B36" s="55"/>
      <c r="C36" s="55"/>
      <c r="D36" s="55"/>
      <c r="E36" s="55"/>
      <c r="F36" s="54">
        <f>F6+F14+F23+F32</f>
        <v>0</v>
      </c>
      <c r="G36" s="54"/>
    </row>
    <row r="37" spans="1:7" x14ac:dyDescent="0.25">
      <c r="A37" s="55" t="s">
        <v>156</v>
      </c>
      <c r="B37" s="55"/>
      <c r="C37" s="55"/>
      <c r="D37" s="55"/>
      <c r="E37" s="55"/>
      <c r="F37" s="54">
        <f>F36*12</f>
        <v>0</v>
      </c>
      <c r="G37" s="48"/>
    </row>
  </sheetData>
  <mergeCells count="58">
    <mergeCell ref="C5:D5"/>
    <mergeCell ref="F5:G5"/>
    <mergeCell ref="F6:G6"/>
    <mergeCell ref="A2:A3"/>
    <mergeCell ref="A1:G1"/>
    <mergeCell ref="A6:E6"/>
    <mergeCell ref="C2:D3"/>
    <mergeCell ref="B2:B3"/>
    <mergeCell ref="E2:E3"/>
    <mergeCell ref="F2:G3"/>
    <mergeCell ref="C4:D4"/>
    <mergeCell ref="F4:G4"/>
    <mergeCell ref="C12:D12"/>
    <mergeCell ref="F12:G12"/>
    <mergeCell ref="A14:E14"/>
    <mergeCell ref="F14:G14"/>
    <mergeCell ref="A9:G9"/>
    <mergeCell ref="A10:A11"/>
    <mergeCell ref="B10:B11"/>
    <mergeCell ref="C10:D11"/>
    <mergeCell ref="E10:E11"/>
    <mergeCell ref="F10:G11"/>
    <mergeCell ref="C13:D13"/>
    <mergeCell ref="F13:G13"/>
    <mergeCell ref="A12:A13"/>
    <mergeCell ref="A17:G17"/>
    <mergeCell ref="A18:A19"/>
    <mergeCell ref="B18:B19"/>
    <mergeCell ref="C18:D19"/>
    <mergeCell ref="E18:E19"/>
    <mergeCell ref="F18:G19"/>
    <mergeCell ref="C20:D20"/>
    <mergeCell ref="F20:G20"/>
    <mergeCell ref="C21:D21"/>
    <mergeCell ref="F21:G21"/>
    <mergeCell ref="A23:E23"/>
    <mergeCell ref="F23:G23"/>
    <mergeCell ref="C22:D22"/>
    <mergeCell ref="F22:G22"/>
    <mergeCell ref="A26:G26"/>
    <mergeCell ref="A27:A28"/>
    <mergeCell ref="B27:B28"/>
    <mergeCell ref="C27:D28"/>
    <mergeCell ref="E27:E28"/>
    <mergeCell ref="F27:G28"/>
    <mergeCell ref="C29:D29"/>
    <mergeCell ref="F29:G29"/>
    <mergeCell ref="C30:D30"/>
    <mergeCell ref="F30:G30"/>
    <mergeCell ref="A32:E32"/>
    <mergeCell ref="F32:G32"/>
    <mergeCell ref="C31:D31"/>
    <mergeCell ref="F31:G31"/>
    <mergeCell ref="A35:G35"/>
    <mergeCell ref="F36:G36"/>
    <mergeCell ref="A36:E36"/>
    <mergeCell ref="A37:E37"/>
    <mergeCell ref="F37:G37"/>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F27" sqref="F27"/>
    </sheetView>
  </sheetViews>
  <sheetFormatPr defaultRowHeight="15" x14ac:dyDescent="0.25"/>
  <cols>
    <col min="2" max="2" width="17.28515625" bestFit="1" customWidth="1"/>
    <col min="3" max="3" width="30" bestFit="1" customWidth="1"/>
    <col min="4" max="4" width="15.7109375" bestFit="1" customWidth="1"/>
    <col min="5" max="5" width="14.7109375" customWidth="1"/>
  </cols>
  <sheetData>
    <row r="1" spans="1:5" x14ac:dyDescent="0.25">
      <c r="A1" s="11"/>
      <c r="B1" s="11" t="s">
        <v>1</v>
      </c>
      <c r="C1" s="11" t="s">
        <v>17</v>
      </c>
      <c r="D1" s="48" t="s">
        <v>18</v>
      </c>
      <c r="E1" s="48"/>
    </row>
    <row r="2" spans="1:5" x14ac:dyDescent="0.25">
      <c r="A2" s="64" t="s">
        <v>15</v>
      </c>
      <c r="B2" s="64" t="s">
        <v>16</v>
      </c>
      <c r="C2" s="64" t="s">
        <v>19</v>
      </c>
      <c r="D2" s="63" t="s">
        <v>20</v>
      </c>
      <c r="E2" s="63"/>
    </row>
    <row r="3" spans="1:5" x14ac:dyDescent="0.25">
      <c r="A3" s="64"/>
      <c r="B3" s="64"/>
      <c r="C3" s="64"/>
      <c r="D3" s="63"/>
      <c r="E3" s="63"/>
    </row>
    <row r="4" spans="1:5" x14ac:dyDescent="0.25">
      <c r="A4" s="64"/>
      <c r="B4" s="64"/>
      <c r="C4" s="64"/>
      <c r="D4" s="63"/>
      <c r="E4" s="63"/>
    </row>
    <row r="5" spans="1:5" x14ac:dyDescent="0.25">
      <c r="A5" s="64"/>
      <c r="B5" s="64"/>
      <c r="C5" s="64"/>
      <c r="D5" s="63"/>
      <c r="E5" s="63"/>
    </row>
    <row r="6" spans="1:5" x14ac:dyDescent="0.25">
      <c r="A6" s="64"/>
      <c r="B6" s="64"/>
      <c r="C6" s="64"/>
      <c r="D6" s="63"/>
      <c r="E6" s="63"/>
    </row>
    <row r="7" spans="1:5" x14ac:dyDescent="0.25">
      <c r="A7" s="64"/>
      <c r="B7" s="64"/>
      <c r="C7" s="64"/>
      <c r="D7" s="63"/>
      <c r="E7" s="63"/>
    </row>
    <row r="8" spans="1:5" x14ac:dyDescent="0.25">
      <c r="A8" s="64" t="s">
        <v>22</v>
      </c>
      <c r="B8" s="64" t="s">
        <v>21</v>
      </c>
      <c r="C8" s="64" t="s">
        <v>23</v>
      </c>
      <c r="D8" s="63" t="s">
        <v>24</v>
      </c>
      <c r="E8" s="63"/>
    </row>
    <row r="9" spans="1:5" x14ac:dyDescent="0.25">
      <c r="A9" s="64"/>
      <c r="B9" s="64"/>
      <c r="C9" s="64"/>
      <c r="D9" s="63"/>
      <c r="E9" s="63"/>
    </row>
  </sheetData>
  <mergeCells count="9">
    <mergeCell ref="D8:E9"/>
    <mergeCell ref="C8:C9"/>
    <mergeCell ref="B8:B9"/>
    <mergeCell ref="A8:A9"/>
    <mergeCell ref="D1:E1"/>
    <mergeCell ref="D2:E7"/>
    <mergeCell ref="C2:C7"/>
    <mergeCell ref="B2:B7"/>
    <mergeCell ref="A2:A7"/>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0"/>
  <sheetViews>
    <sheetView topLeftCell="A14" workbookViewId="0">
      <selection activeCell="D63" sqref="D63:D68"/>
    </sheetView>
  </sheetViews>
  <sheetFormatPr defaultRowHeight="15" x14ac:dyDescent="0.25"/>
  <cols>
    <col min="1" max="1" width="15.85546875" customWidth="1"/>
    <col min="2" max="2" width="11.85546875" customWidth="1"/>
    <col min="3" max="3" width="19.5703125" bestFit="1" customWidth="1"/>
    <col min="4" max="4" width="30" bestFit="1" customWidth="1"/>
  </cols>
  <sheetData>
    <row r="2" spans="1:6" x14ac:dyDescent="0.25">
      <c r="A2" s="5"/>
      <c r="B2" s="5" t="s">
        <v>25</v>
      </c>
      <c r="C2" s="5" t="s">
        <v>1</v>
      </c>
      <c r="D2" s="5" t="s">
        <v>29</v>
      </c>
      <c r="E2" s="48" t="s">
        <v>26</v>
      </c>
      <c r="F2" s="48"/>
    </row>
    <row r="3" spans="1:6" x14ac:dyDescent="0.25">
      <c r="A3" s="62" t="s">
        <v>140</v>
      </c>
      <c r="B3" s="64">
        <v>1</v>
      </c>
      <c r="C3" s="64" t="s">
        <v>16</v>
      </c>
      <c r="D3" s="67"/>
      <c r="E3" s="68">
        <f>D3*B3</f>
        <v>0</v>
      </c>
      <c r="F3" s="68"/>
    </row>
    <row r="4" spans="1:6" ht="3" customHeight="1" x14ac:dyDescent="0.25">
      <c r="A4" s="62"/>
      <c r="B4" s="64"/>
      <c r="C4" s="64"/>
      <c r="D4" s="67"/>
      <c r="E4" s="68"/>
      <c r="F4" s="68"/>
    </row>
    <row r="5" spans="1:6" ht="9" hidden="1" customHeight="1" x14ac:dyDescent="0.25">
      <c r="A5" s="62"/>
      <c r="B5" s="64"/>
      <c r="C5" s="64"/>
      <c r="D5" s="67"/>
      <c r="E5" s="68"/>
      <c r="F5" s="68"/>
    </row>
    <row r="6" spans="1:6" ht="15" hidden="1" customHeight="1" x14ac:dyDescent="0.25">
      <c r="A6" s="62"/>
      <c r="B6" s="64"/>
      <c r="C6" s="64"/>
      <c r="D6" s="67"/>
      <c r="E6" s="68"/>
      <c r="F6" s="68"/>
    </row>
    <row r="7" spans="1:6" ht="15" hidden="1" customHeight="1" x14ac:dyDescent="0.25">
      <c r="A7" s="62"/>
      <c r="B7" s="64"/>
      <c r="C7" s="64"/>
      <c r="D7" s="67"/>
      <c r="E7" s="68"/>
      <c r="F7" s="68"/>
    </row>
    <row r="8" spans="1:6" x14ac:dyDescent="0.25">
      <c r="A8" s="62"/>
      <c r="B8" s="64"/>
      <c r="C8" s="64"/>
      <c r="D8" s="67"/>
      <c r="E8" s="68"/>
      <c r="F8" s="68"/>
    </row>
    <row r="9" spans="1:6" x14ac:dyDescent="0.25">
      <c r="A9" s="62"/>
      <c r="B9" s="7">
        <v>1</v>
      </c>
      <c r="C9" s="2" t="s">
        <v>21</v>
      </c>
      <c r="D9" s="6"/>
      <c r="E9" s="67">
        <f>D9*B9</f>
        <v>0</v>
      </c>
      <c r="F9" s="67"/>
    </row>
    <row r="10" spans="1:6" x14ac:dyDescent="0.25">
      <c r="A10" s="64" t="s">
        <v>8</v>
      </c>
      <c r="B10" s="64"/>
      <c r="C10" s="64"/>
      <c r="D10" s="6"/>
      <c r="E10" s="67">
        <f>SUM(E3:F9)</f>
        <v>0</v>
      </c>
      <c r="F10" s="67"/>
    </row>
    <row r="11" spans="1:6" x14ac:dyDescent="0.25">
      <c r="D11" s="1"/>
      <c r="E11" s="1"/>
      <c r="F11" s="1"/>
    </row>
    <row r="12" spans="1:6" x14ac:dyDescent="0.25">
      <c r="A12" s="5"/>
      <c r="B12" s="5" t="s">
        <v>25</v>
      </c>
      <c r="C12" s="5" t="s">
        <v>1</v>
      </c>
      <c r="D12" s="6" t="s">
        <v>29</v>
      </c>
      <c r="E12" s="56" t="s">
        <v>26</v>
      </c>
      <c r="F12" s="56"/>
    </row>
    <row r="13" spans="1:6" x14ac:dyDescent="0.25">
      <c r="A13" s="62" t="s">
        <v>141</v>
      </c>
      <c r="B13" s="64">
        <v>9</v>
      </c>
      <c r="C13" s="64" t="s">
        <v>16</v>
      </c>
      <c r="D13" s="67"/>
      <c r="E13" s="68">
        <f>D13*B13</f>
        <v>0</v>
      </c>
      <c r="F13" s="68"/>
    </row>
    <row r="14" spans="1:6" ht="10.5" customHeight="1" x14ac:dyDescent="0.25">
      <c r="A14" s="62"/>
      <c r="B14" s="64"/>
      <c r="C14" s="64"/>
      <c r="D14" s="67"/>
      <c r="E14" s="68"/>
      <c r="F14" s="68"/>
    </row>
    <row r="15" spans="1:6" hidden="1" x14ac:dyDescent="0.25">
      <c r="A15" s="62"/>
      <c r="B15" s="64"/>
      <c r="C15" s="64"/>
      <c r="D15" s="67"/>
      <c r="E15" s="68"/>
      <c r="F15" s="68"/>
    </row>
    <row r="16" spans="1:6" hidden="1" x14ac:dyDescent="0.25">
      <c r="A16" s="62"/>
      <c r="B16" s="64"/>
      <c r="C16" s="64"/>
      <c r="D16" s="67"/>
      <c r="E16" s="68"/>
      <c r="F16" s="68"/>
    </row>
    <row r="17" spans="1:6" hidden="1" x14ac:dyDescent="0.25">
      <c r="A17" s="62"/>
      <c r="B17" s="64"/>
      <c r="C17" s="64"/>
      <c r="D17" s="67"/>
      <c r="E17" s="68"/>
      <c r="F17" s="68"/>
    </row>
    <row r="18" spans="1:6" x14ac:dyDescent="0.25">
      <c r="A18" s="62"/>
      <c r="B18" s="64"/>
      <c r="C18" s="64"/>
      <c r="D18" s="67"/>
      <c r="E18" s="68"/>
      <c r="F18" s="68"/>
    </row>
    <row r="19" spans="1:6" x14ac:dyDescent="0.25">
      <c r="A19" s="62"/>
      <c r="B19" s="7">
        <v>9</v>
      </c>
      <c r="C19" s="2" t="s">
        <v>21</v>
      </c>
      <c r="D19" s="6"/>
      <c r="E19" s="67">
        <f>D19*B19</f>
        <v>0</v>
      </c>
      <c r="F19" s="67"/>
    </row>
    <row r="20" spans="1:6" x14ac:dyDescent="0.25">
      <c r="A20" s="64" t="s">
        <v>8</v>
      </c>
      <c r="B20" s="64"/>
      <c r="C20" s="64"/>
      <c r="D20" s="6"/>
      <c r="E20" s="67">
        <f>SUM(E13:F19)</f>
        <v>0</v>
      </c>
      <c r="F20" s="67"/>
    </row>
    <row r="21" spans="1:6" x14ac:dyDescent="0.25">
      <c r="D21" s="1"/>
      <c r="E21" s="1"/>
      <c r="F21" s="1"/>
    </row>
    <row r="22" spans="1:6" x14ac:dyDescent="0.25">
      <c r="A22" s="5"/>
      <c r="B22" s="5" t="s">
        <v>25</v>
      </c>
      <c r="C22" s="5" t="s">
        <v>1</v>
      </c>
      <c r="D22" s="6" t="s">
        <v>29</v>
      </c>
      <c r="E22" s="56" t="s">
        <v>26</v>
      </c>
      <c r="F22" s="56"/>
    </row>
    <row r="23" spans="1:6" x14ac:dyDescent="0.25">
      <c r="A23" s="62" t="s">
        <v>27</v>
      </c>
      <c r="B23" s="64">
        <v>30</v>
      </c>
      <c r="C23" s="64" t="s">
        <v>16</v>
      </c>
      <c r="D23" s="67"/>
      <c r="E23" s="68">
        <f>D23*B23</f>
        <v>0</v>
      </c>
      <c r="F23" s="68"/>
    </row>
    <row r="24" spans="1:6" x14ac:dyDescent="0.25">
      <c r="A24" s="62"/>
      <c r="B24" s="64"/>
      <c r="C24" s="64"/>
      <c r="D24" s="67"/>
      <c r="E24" s="68"/>
      <c r="F24" s="68"/>
    </row>
    <row r="25" spans="1:6" ht="2.25" customHeight="1" x14ac:dyDescent="0.25">
      <c r="A25" s="62"/>
      <c r="B25" s="64"/>
      <c r="C25" s="64"/>
      <c r="D25" s="67"/>
      <c r="E25" s="68"/>
      <c r="F25" s="68"/>
    </row>
    <row r="26" spans="1:6" hidden="1" x14ac:dyDescent="0.25">
      <c r="A26" s="62"/>
      <c r="B26" s="64"/>
      <c r="C26" s="64"/>
      <c r="D26" s="67"/>
      <c r="E26" s="68"/>
      <c r="F26" s="68"/>
    </row>
    <row r="27" spans="1:6" hidden="1" x14ac:dyDescent="0.25">
      <c r="A27" s="62"/>
      <c r="B27" s="64"/>
      <c r="C27" s="64"/>
      <c r="D27" s="67"/>
      <c r="E27" s="68"/>
      <c r="F27" s="68"/>
    </row>
    <row r="28" spans="1:6" x14ac:dyDescent="0.25">
      <c r="A28" s="62"/>
      <c r="B28" s="64"/>
      <c r="C28" s="64"/>
      <c r="D28" s="67"/>
      <c r="E28" s="68"/>
      <c r="F28" s="68"/>
    </row>
    <row r="29" spans="1:6" x14ac:dyDescent="0.25">
      <c r="A29" s="62"/>
      <c r="B29" s="7">
        <v>30</v>
      </c>
      <c r="C29" s="2" t="s">
        <v>21</v>
      </c>
      <c r="D29" s="6"/>
      <c r="E29" s="67">
        <f>D29*B29</f>
        <v>0</v>
      </c>
      <c r="F29" s="67"/>
    </row>
    <row r="30" spans="1:6" x14ac:dyDescent="0.25">
      <c r="A30" s="64" t="s">
        <v>8</v>
      </c>
      <c r="B30" s="64"/>
      <c r="C30" s="64"/>
      <c r="D30" s="6"/>
      <c r="E30" s="67">
        <f>SUM(E23:F29)</f>
        <v>0</v>
      </c>
      <c r="F30" s="67"/>
    </row>
    <row r="31" spans="1:6" x14ac:dyDescent="0.25">
      <c r="D31" s="1"/>
      <c r="E31" s="1"/>
      <c r="F31" s="1"/>
    </row>
    <row r="32" spans="1:6" x14ac:dyDescent="0.25">
      <c r="A32" s="5"/>
      <c r="B32" s="5" t="s">
        <v>25</v>
      </c>
      <c r="C32" s="5" t="s">
        <v>1</v>
      </c>
      <c r="D32" s="6" t="s">
        <v>30</v>
      </c>
      <c r="E32" s="56" t="s">
        <v>26</v>
      </c>
      <c r="F32" s="56"/>
    </row>
    <row r="33" spans="1:6" x14ac:dyDescent="0.25">
      <c r="A33" s="62" t="s">
        <v>28</v>
      </c>
      <c r="B33" s="64">
        <v>52</v>
      </c>
      <c r="C33" s="64" t="s">
        <v>16</v>
      </c>
      <c r="D33" s="67"/>
      <c r="E33" s="68">
        <f>D33*B33</f>
        <v>0</v>
      </c>
      <c r="F33" s="68"/>
    </row>
    <row r="34" spans="1:6" x14ac:dyDescent="0.25">
      <c r="A34" s="62"/>
      <c r="B34" s="64"/>
      <c r="C34" s="64"/>
      <c r="D34" s="67"/>
      <c r="E34" s="68"/>
      <c r="F34" s="68"/>
    </row>
    <row r="35" spans="1:6" ht="2.25" customHeight="1" x14ac:dyDescent="0.25">
      <c r="A35" s="62"/>
      <c r="B35" s="64"/>
      <c r="C35" s="64"/>
      <c r="D35" s="67"/>
      <c r="E35" s="68"/>
      <c r="F35" s="68"/>
    </row>
    <row r="36" spans="1:6" hidden="1" x14ac:dyDescent="0.25">
      <c r="A36" s="62"/>
      <c r="B36" s="64"/>
      <c r="C36" s="64"/>
      <c r="D36" s="67"/>
      <c r="E36" s="68"/>
      <c r="F36" s="68"/>
    </row>
    <row r="37" spans="1:6" hidden="1" x14ac:dyDescent="0.25">
      <c r="A37" s="62"/>
      <c r="B37" s="64"/>
      <c r="C37" s="64"/>
      <c r="D37" s="67"/>
      <c r="E37" s="68"/>
      <c r="F37" s="68"/>
    </row>
    <row r="38" spans="1:6" x14ac:dyDescent="0.25">
      <c r="A38" s="62"/>
      <c r="B38" s="64"/>
      <c r="C38" s="64"/>
      <c r="D38" s="67"/>
      <c r="E38" s="68"/>
      <c r="F38" s="68"/>
    </row>
    <row r="39" spans="1:6" x14ac:dyDescent="0.25">
      <c r="A39" s="62"/>
      <c r="B39" s="7">
        <v>52</v>
      </c>
      <c r="C39" s="2" t="s">
        <v>21</v>
      </c>
      <c r="D39" s="6"/>
      <c r="E39" s="67">
        <f>D39*B39</f>
        <v>0</v>
      </c>
      <c r="F39" s="67"/>
    </row>
    <row r="40" spans="1:6" x14ac:dyDescent="0.25">
      <c r="A40" s="64" t="s">
        <v>8</v>
      </c>
      <c r="B40" s="64"/>
      <c r="C40" s="64"/>
      <c r="D40" s="6"/>
      <c r="E40" s="67">
        <f>SUM(E33:F39)</f>
        <v>0</v>
      </c>
      <c r="F40" s="67"/>
    </row>
    <row r="41" spans="1:6" x14ac:dyDescent="0.25">
      <c r="D41" s="1"/>
      <c r="E41" s="1"/>
      <c r="F41" s="1"/>
    </row>
    <row r="42" spans="1:6" x14ac:dyDescent="0.25">
      <c r="A42" s="5"/>
      <c r="B42" s="5" t="s">
        <v>25</v>
      </c>
      <c r="C42" s="5" t="s">
        <v>1</v>
      </c>
      <c r="D42" s="6" t="s">
        <v>30</v>
      </c>
      <c r="E42" s="56" t="s">
        <v>26</v>
      </c>
      <c r="F42" s="56"/>
    </row>
    <row r="43" spans="1:6" x14ac:dyDescent="0.25">
      <c r="A43" s="62" t="s">
        <v>31</v>
      </c>
      <c r="B43" s="64">
        <v>17</v>
      </c>
      <c r="C43" s="64" t="s">
        <v>16</v>
      </c>
      <c r="D43" s="67"/>
      <c r="E43" s="68">
        <f>D43*B43</f>
        <v>0</v>
      </c>
      <c r="F43" s="68"/>
    </row>
    <row r="44" spans="1:6" ht="12.75" customHeight="1" x14ac:dyDescent="0.25">
      <c r="A44" s="62"/>
      <c r="B44" s="64"/>
      <c r="C44" s="64"/>
      <c r="D44" s="67"/>
      <c r="E44" s="68"/>
      <c r="F44" s="68"/>
    </row>
    <row r="45" spans="1:6" hidden="1" x14ac:dyDescent="0.25">
      <c r="A45" s="62"/>
      <c r="B45" s="64"/>
      <c r="C45" s="64"/>
      <c r="D45" s="67"/>
      <c r="E45" s="68"/>
      <c r="F45" s="68"/>
    </row>
    <row r="46" spans="1:6" hidden="1" x14ac:dyDescent="0.25">
      <c r="A46" s="62"/>
      <c r="B46" s="64"/>
      <c r="C46" s="64"/>
      <c r="D46" s="67"/>
      <c r="E46" s="68"/>
      <c r="F46" s="68"/>
    </row>
    <row r="47" spans="1:6" x14ac:dyDescent="0.25">
      <c r="A47" s="62"/>
      <c r="B47" s="64"/>
      <c r="C47" s="64"/>
      <c r="D47" s="67"/>
      <c r="E47" s="68"/>
      <c r="F47" s="68"/>
    </row>
    <row r="48" spans="1:6" x14ac:dyDescent="0.25">
      <c r="A48" s="62"/>
      <c r="B48" s="64"/>
      <c r="C48" s="64"/>
      <c r="D48" s="67"/>
      <c r="E48" s="68"/>
      <c r="F48" s="68"/>
    </row>
    <row r="49" spans="1:6" x14ac:dyDescent="0.25">
      <c r="A49" s="62"/>
      <c r="B49" s="7">
        <v>17</v>
      </c>
      <c r="C49" s="2" t="s">
        <v>21</v>
      </c>
      <c r="D49" s="6"/>
      <c r="E49" s="67">
        <f>D49*B49</f>
        <v>0</v>
      </c>
      <c r="F49" s="67"/>
    </row>
    <row r="50" spans="1:6" x14ac:dyDescent="0.25">
      <c r="A50" s="64" t="s">
        <v>8</v>
      </c>
      <c r="B50" s="64"/>
      <c r="C50" s="64"/>
      <c r="D50" s="6"/>
      <c r="E50" s="67">
        <f>SUM(E43:F49)</f>
        <v>0</v>
      </c>
      <c r="F50" s="67"/>
    </row>
    <row r="51" spans="1:6" x14ac:dyDescent="0.25">
      <c r="D51" s="1"/>
      <c r="E51" s="1"/>
      <c r="F51" s="1"/>
    </row>
    <row r="52" spans="1:6" x14ac:dyDescent="0.25">
      <c r="A52" s="5"/>
      <c r="B52" s="5" t="s">
        <v>25</v>
      </c>
      <c r="C52" s="5" t="s">
        <v>1</v>
      </c>
      <c r="D52" s="6" t="s">
        <v>30</v>
      </c>
      <c r="E52" s="56" t="s">
        <v>26</v>
      </c>
      <c r="F52" s="56"/>
    </row>
    <row r="53" spans="1:6" x14ac:dyDescent="0.25">
      <c r="A53" s="62" t="s">
        <v>32</v>
      </c>
      <c r="B53" s="64">
        <v>7</v>
      </c>
      <c r="C53" s="64" t="s">
        <v>16</v>
      </c>
      <c r="D53" s="67"/>
      <c r="E53" s="68">
        <f>D53*B53</f>
        <v>0</v>
      </c>
      <c r="F53" s="68"/>
    </row>
    <row r="54" spans="1:6" x14ac:dyDescent="0.25">
      <c r="A54" s="62"/>
      <c r="B54" s="64"/>
      <c r="C54" s="64"/>
      <c r="D54" s="67"/>
      <c r="E54" s="68"/>
      <c r="F54" s="68"/>
    </row>
    <row r="55" spans="1:6" x14ac:dyDescent="0.25">
      <c r="A55" s="62"/>
      <c r="B55" s="64"/>
      <c r="C55" s="64"/>
      <c r="D55" s="67"/>
      <c r="E55" s="68"/>
      <c r="F55" s="68"/>
    </row>
    <row r="56" spans="1:6" ht="6.75" hidden="1" customHeight="1" x14ac:dyDescent="0.25">
      <c r="A56" s="62"/>
      <c r="B56" s="64"/>
      <c r="C56" s="64"/>
      <c r="D56" s="67"/>
      <c r="E56" s="68"/>
      <c r="F56" s="68"/>
    </row>
    <row r="57" spans="1:6" hidden="1" x14ac:dyDescent="0.25">
      <c r="A57" s="62"/>
      <c r="B57" s="64"/>
      <c r="C57" s="64"/>
      <c r="D57" s="67"/>
      <c r="E57" s="68"/>
      <c r="F57" s="68"/>
    </row>
    <row r="58" spans="1:6" x14ac:dyDescent="0.25">
      <c r="A58" s="62"/>
      <c r="B58" s="64"/>
      <c r="C58" s="64"/>
      <c r="D58" s="67"/>
      <c r="E58" s="68"/>
      <c r="F58" s="68"/>
    </row>
    <row r="59" spans="1:6" x14ac:dyDescent="0.25">
      <c r="A59" s="62"/>
      <c r="B59" s="7">
        <v>7</v>
      </c>
      <c r="C59" s="2" t="s">
        <v>21</v>
      </c>
      <c r="D59" s="6"/>
      <c r="E59" s="67">
        <f>D59*B59</f>
        <v>0</v>
      </c>
      <c r="F59" s="67"/>
    </row>
    <row r="60" spans="1:6" x14ac:dyDescent="0.25">
      <c r="A60" s="64" t="s">
        <v>8</v>
      </c>
      <c r="B60" s="64"/>
      <c r="C60" s="64"/>
      <c r="D60" s="6"/>
      <c r="E60" s="67">
        <f>SUM(E53:F59)</f>
        <v>0</v>
      </c>
      <c r="F60" s="67"/>
    </row>
    <row r="61" spans="1:6" x14ac:dyDescent="0.25">
      <c r="E61" s="69"/>
      <c r="F61" s="70"/>
    </row>
    <row r="62" spans="1:6" x14ac:dyDescent="0.25">
      <c r="A62" s="34"/>
      <c r="B62" s="34" t="s">
        <v>25</v>
      </c>
      <c r="C62" s="34" t="s">
        <v>1</v>
      </c>
      <c r="D62" s="36" t="s">
        <v>30</v>
      </c>
      <c r="E62" s="56" t="s">
        <v>26</v>
      </c>
      <c r="F62" s="56"/>
    </row>
    <row r="63" spans="1:6" x14ac:dyDescent="0.25">
      <c r="A63" s="62" t="s">
        <v>157</v>
      </c>
      <c r="B63" s="64">
        <v>3</v>
      </c>
      <c r="C63" s="64" t="s">
        <v>16</v>
      </c>
      <c r="D63" s="67"/>
      <c r="E63" s="68">
        <f>D63*B63</f>
        <v>0</v>
      </c>
      <c r="F63" s="68"/>
    </row>
    <row r="64" spans="1:6" x14ac:dyDescent="0.25">
      <c r="A64" s="62"/>
      <c r="B64" s="64"/>
      <c r="C64" s="64"/>
      <c r="D64" s="67"/>
      <c r="E64" s="68"/>
      <c r="F64" s="68"/>
    </row>
    <row r="65" spans="1:6" x14ac:dyDescent="0.25">
      <c r="A65" s="62"/>
      <c r="B65" s="64"/>
      <c r="C65" s="64"/>
      <c r="D65" s="67"/>
      <c r="E65" s="68"/>
      <c r="F65" s="68"/>
    </row>
    <row r="66" spans="1:6" x14ac:dyDescent="0.25">
      <c r="A66" s="62"/>
      <c r="B66" s="64"/>
      <c r="C66" s="64"/>
      <c r="D66" s="67"/>
      <c r="E66" s="68"/>
      <c r="F66" s="68"/>
    </row>
    <row r="67" spans="1:6" x14ac:dyDescent="0.25">
      <c r="A67" s="62"/>
      <c r="B67" s="64"/>
      <c r="C67" s="64"/>
      <c r="D67" s="67"/>
      <c r="E67" s="68"/>
      <c r="F67" s="68"/>
    </row>
    <row r="68" spans="1:6" x14ac:dyDescent="0.25">
      <c r="A68" s="62"/>
      <c r="B68" s="64"/>
      <c r="C68" s="64"/>
      <c r="D68" s="67"/>
      <c r="E68" s="68"/>
      <c r="F68" s="68"/>
    </row>
    <row r="69" spans="1:6" x14ac:dyDescent="0.25">
      <c r="A69" s="62"/>
      <c r="B69" s="35">
        <v>3</v>
      </c>
      <c r="C69" s="2" t="s">
        <v>21</v>
      </c>
      <c r="D69" s="36"/>
      <c r="E69" s="67">
        <f>D69*B69</f>
        <v>0</v>
      </c>
      <c r="F69" s="67"/>
    </row>
    <row r="70" spans="1:6" x14ac:dyDescent="0.25">
      <c r="A70" s="64" t="s">
        <v>8</v>
      </c>
      <c r="B70" s="64"/>
      <c r="C70" s="64"/>
      <c r="D70" s="36"/>
      <c r="E70" s="67">
        <f>SUM(E63:F69)</f>
        <v>0</v>
      </c>
      <c r="F70" s="67"/>
    </row>
  </sheetData>
  <mergeCells count="64">
    <mergeCell ref="A70:C70"/>
    <mergeCell ref="E70:F70"/>
    <mergeCell ref="E62:F62"/>
    <mergeCell ref="A63:A69"/>
    <mergeCell ref="B63:B68"/>
    <mergeCell ref="C63:C68"/>
    <mergeCell ref="D63:D68"/>
    <mergeCell ref="E63:F68"/>
    <mergeCell ref="E69:F69"/>
    <mergeCell ref="A60:C60"/>
    <mergeCell ref="E60:F60"/>
    <mergeCell ref="E61:F61"/>
    <mergeCell ref="A10:C10"/>
    <mergeCell ref="E10:F10"/>
    <mergeCell ref="A20:C20"/>
    <mergeCell ref="E20:F20"/>
    <mergeCell ref="A30:C30"/>
    <mergeCell ref="E30:F30"/>
    <mergeCell ref="A40:C40"/>
    <mergeCell ref="E40:F40"/>
    <mergeCell ref="A50:C50"/>
    <mergeCell ref="E52:F52"/>
    <mergeCell ref="A53:A59"/>
    <mergeCell ref="B53:B58"/>
    <mergeCell ref="C53:C58"/>
    <mergeCell ref="D53:D58"/>
    <mergeCell ref="E53:F58"/>
    <mergeCell ref="E59:F59"/>
    <mergeCell ref="E42:F42"/>
    <mergeCell ref="E50:F50"/>
    <mergeCell ref="A43:A49"/>
    <mergeCell ref="B43:B48"/>
    <mergeCell ref="C43:C48"/>
    <mergeCell ref="D43:D48"/>
    <mergeCell ref="E43:F48"/>
    <mergeCell ref="E49:F49"/>
    <mergeCell ref="E32:F32"/>
    <mergeCell ref="A33:A39"/>
    <mergeCell ref="B33:B38"/>
    <mergeCell ref="C33:C38"/>
    <mergeCell ref="D33:D38"/>
    <mergeCell ref="E33:F38"/>
    <mergeCell ref="E39:F39"/>
    <mergeCell ref="E22:F22"/>
    <mergeCell ref="A23:A29"/>
    <mergeCell ref="B23:B28"/>
    <mergeCell ref="C23:C28"/>
    <mergeCell ref="D23:D28"/>
    <mergeCell ref="E23:F28"/>
    <mergeCell ref="E29:F29"/>
    <mergeCell ref="E12:F12"/>
    <mergeCell ref="A13:A19"/>
    <mergeCell ref="B13:B18"/>
    <mergeCell ref="C13:C18"/>
    <mergeCell ref="D13:D18"/>
    <mergeCell ref="E13:F18"/>
    <mergeCell ref="E19:F19"/>
    <mergeCell ref="E2:F2"/>
    <mergeCell ref="C3:C8"/>
    <mergeCell ref="D3:D8"/>
    <mergeCell ref="E3:F8"/>
    <mergeCell ref="A3:A9"/>
    <mergeCell ref="E9:F9"/>
    <mergeCell ref="B3:B8"/>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8" sqref="D18"/>
    </sheetView>
  </sheetViews>
  <sheetFormatPr defaultRowHeight="15" x14ac:dyDescent="0.25"/>
  <cols>
    <col min="2" max="2" width="10.28515625" bestFit="1" customWidth="1"/>
    <col min="3" max="3" width="19.28515625" bestFit="1" customWidth="1"/>
    <col min="4" max="4" width="15.7109375" bestFit="1" customWidth="1"/>
  </cols>
  <sheetData>
    <row r="1" spans="1:4" x14ac:dyDescent="0.25">
      <c r="A1" s="7"/>
      <c r="B1" s="7" t="s">
        <v>33</v>
      </c>
      <c r="C1" s="7" t="s">
        <v>34</v>
      </c>
      <c r="D1" s="7" t="s">
        <v>18</v>
      </c>
    </row>
    <row r="2" spans="1:4" x14ac:dyDescent="0.25">
      <c r="A2" s="7" t="s">
        <v>15</v>
      </c>
      <c r="B2" s="7" t="s">
        <v>35</v>
      </c>
      <c r="C2" s="7" t="s">
        <v>36</v>
      </c>
      <c r="D2" s="7"/>
    </row>
    <row r="3" spans="1:4" x14ac:dyDescent="0.25">
      <c r="A3" s="7" t="s">
        <v>22</v>
      </c>
      <c r="B3" s="7" t="s">
        <v>37</v>
      </c>
      <c r="C3" s="7" t="s">
        <v>38</v>
      </c>
      <c r="D3" s="7" t="s">
        <v>38</v>
      </c>
    </row>
    <row r="4" spans="1:4" x14ac:dyDescent="0.25">
      <c r="A4" s="7" t="s">
        <v>39</v>
      </c>
      <c r="B4" s="7" t="s">
        <v>40</v>
      </c>
      <c r="C4" s="7" t="s">
        <v>36</v>
      </c>
      <c r="D4" s="7"/>
    </row>
    <row r="5" spans="1:4" x14ac:dyDescent="0.25">
      <c r="A5" s="48" t="s">
        <v>8</v>
      </c>
      <c r="B5" s="48"/>
      <c r="C5" s="2"/>
      <c r="D5" s="2"/>
    </row>
    <row r="7" spans="1:4" x14ac:dyDescent="0.25">
      <c r="A7" s="71" t="s">
        <v>41</v>
      </c>
      <c r="B7" s="71"/>
      <c r="C7" s="71"/>
      <c r="D7" s="71"/>
    </row>
    <row r="8" spans="1:4" x14ac:dyDescent="0.25">
      <c r="A8" s="71"/>
      <c r="B8" s="71"/>
      <c r="C8" s="71"/>
      <c r="D8" s="71"/>
    </row>
    <row r="9" spans="1:4" x14ac:dyDescent="0.25">
      <c r="A9" s="71"/>
      <c r="B9" s="71"/>
      <c r="C9" s="71"/>
      <c r="D9" s="71"/>
    </row>
    <row r="10" spans="1:4" x14ac:dyDescent="0.25">
      <c r="A10" s="71"/>
      <c r="B10" s="71"/>
      <c r="C10" s="71"/>
      <c r="D10" s="71"/>
    </row>
  </sheetData>
  <mergeCells count="2">
    <mergeCell ref="A5:B5"/>
    <mergeCell ref="A7:D10"/>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G19" sqref="G19"/>
    </sheetView>
  </sheetViews>
  <sheetFormatPr defaultRowHeight="15" x14ac:dyDescent="0.25"/>
  <cols>
    <col min="1" max="1" width="29.28515625" bestFit="1" customWidth="1"/>
    <col min="2" max="2" width="7.5703125" bestFit="1" customWidth="1"/>
    <col min="3" max="3" width="7.42578125" bestFit="1" customWidth="1"/>
    <col min="4" max="4" width="9.5703125" bestFit="1" customWidth="1"/>
    <col min="5" max="5" width="16.28515625" customWidth="1"/>
  </cols>
  <sheetData>
    <row r="1" spans="1:5" x14ac:dyDescent="0.25">
      <c r="A1" s="15" t="s">
        <v>42</v>
      </c>
      <c r="B1" s="15" t="s">
        <v>43</v>
      </c>
      <c r="C1" s="16" t="s">
        <v>44</v>
      </c>
      <c r="D1" s="16" t="s">
        <v>45</v>
      </c>
      <c r="E1" s="17" t="s">
        <v>46</v>
      </c>
    </row>
    <row r="2" spans="1:5" x14ac:dyDescent="0.25">
      <c r="A2" s="18" t="s">
        <v>47</v>
      </c>
      <c r="B2" s="19" t="s">
        <v>48</v>
      </c>
      <c r="C2" s="20">
        <v>238</v>
      </c>
      <c r="D2" s="21">
        <v>32.9</v>
      </c>
      <c r="E2" s="22"/>
    </row>
    <row r="3" spans="1:5" x14ac:dyDescent="0.25">
      <c r="A3" s="18" t="s">
        <v>49</v>
      </c>
      <c r="B3" s="19" t="s">
        <v>48</v>
      </c>
      <c r="C3" s="20">
        <v>238</v>
      </c>
      <c r="D3" s="21">
        <v>26.3</v>
      </c>
      <c r="E3" s="22"/>
    </row>
    <row r="4" spans="1:5" ht="15.75" x14ac:dyDescent="0.25">
      <c r="A4" s="72" t="s">
        <v>50</v>
      </c>
      <c r="B4" s="73"/>
      <c r="C4" s="73"/>
      <c r="D4" s="74"/>
      <c r="E4" s="23">
        <f>(SUMIF(B2:B3,"X",E2:E3))</f>
        <v>0</v>
      </c>
    </row>
    <row r="5" spans="1:5" ht="15.75" x14ac:dyDescent="0.25">
      <c r="A5" s="72" t="s">
        <v>51</v>
      </c>
      <c r="B5" s="73"/>
      <c r="C5" s="73"/>
      <c r="D5" s="74"/>
      <c r="E5" s="24">
        <f>E4/12</f>
        <v>0</v>
      </c>
    </row>
    <row r="7" spans="1:5" x14ac:dyDescent="0.25">
      <c r="A7" s="15" t="s">
        <v>52</v>
      </c>
      <c r="B7" s="15" t="s">
        <v>43</v>
      </c>
      <c r="C7" s="16" t="s">
        <v>44</v>
      </c>
      <c r="D7" s="16" t="s">
        <v>45</v>
      </c>
      <c r="E7" s="17" t="s">
        <v>46</v>
      </c>
    </row>
    <row r="8" spans="1:5" x14ac:dyDescent="0.25">
      <c r="A8" s="18" t="s">
        <v>53</v>
      </c>
      <c r="B8" s="19" t="s">
        <v>54</v>
      </c>
      <c r="C8" s="25">
        <v>10</v>
      </c>
      <c r="D8" s="26">
        <v>48</v>
      </c>
      <c r="E8" s="22"/>
    </row>
    <row r="9" spans="1:5" x14ac:dyDescent="0.25">
      <c r="A9" s="18" t="s">
        <v>55</v>
      </c>
      <c r="B9" s="19" t="s">
        <v>54</v>
      </c>
      <c r="C9" s="25">
        <v>116</v>
      </c>
      <c r="D9" s="26">
        <v>40</v>
      </c>
      <c r="E9" s="22"/>
    </row>
    <row r="10" spans="1:5" x14ac:dyDescent="0.25">
      <c r="A10" s="18" t="s">
        <v>56</v>
      </c>
      <c r="B10" s="19" t="s">
        <v>54</v>
      </c>
      <c r="C10" s="20">
        <v>2160</v>
      </c>
      <c r="D10" s="26">
        <v>4</v>
      </c>
      <c r="E10" s="22"/>
    </row>
    <row r="11" spans="1:5" x14ac:dyDescent="0.25">
      <c r="A11" s="27" t="s">
        <v>57</v>
      </c>
      <c r="B11" s="28"/>
      <c r="C11" s="29"/>
      <c r="D11" s="30"/>
      <c r="E11" s="22"/>
    </row>
    <row r="12" spans="1:5" ht="15.75" x14ac:dyDescent="0.25">
      <c r="A12" s="72" t="s">
        <v>58</v>
      </c>
      <c r="B12" s="73"/>
      <c r="C12" s="73"/>
      <c r="D12" s="73"/>
      <c r="E12" s="23">
        <f>SUMIF(B8:B11,"X",E8:E11)</f>
        <v>0</v>
      </c>
    </row>
    <row r="13" spans="1:5" ht="15.75" x14ac:dyDescent="0.25">
      <c r="A13" s="72" t="s">
        <v>59</v>
      </c>
      <c r="B13" s="73"/>
      <c r="C13" s="73"/>
      <c r="D13" s="73"/>
      <c r="E13" s="23">
        <f>E12/12</f>
        <v>0</v>
      </c>
    </row>
  </sheetData>
  <mergeCells count="4">
    <mergeCell ref="A4:D4"/>
    <mergeCell ref="A5:D5"/>
    <mergeCell ref="A12:D12"/>
    <mergeCell ref="A13:D1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C33" sqref="C32:C33"/>
    </sheetView>
  </sheetViews>
  <sheetFormatPr defaultRowHeight="15" x14ac:dyDescent="0.25"/>
  <cols>
    <col min="1" max="1" width="15.42578125" bestFit="1" customWidth="1"/>
    <col min="3" max="3" width="19.28515625" bestFit="1" customWidth="1"/>
    <col min="4" max="4" width="29.28515625" bestFit="1" customWidth="1"/>
  </cols>
  <sheetData>
    <row r="1" spans="1:4" x14ac:dyDescent="0.25">
      <c r="A1" s="13" t="s">
        <v>33</v>
      </c>
      <c r="B1" s="13" t="s">
        <v>62</v>
      </c>
      <c r="C1" s="13" t="s">
        <v>34</v>
      </c>
      <c r="D1" s="13" t="s">
        <v>18</v>
      </c>
    </row>
    <row r="2" spans="1:4" x14ac:dyDescent="0.25">
      <c r="A2" s="7" t="s">
        <v>60</v>
      </c>
      <c r="B2" s="31">
        <v>0.2</v>
      </c>
      <c r="C2" s="7" t="s">
        <v>38</v>
      </c>
      <c r="D2" s="7" t="s">
        <v>63</v>
      </c>
    </row>
    <row r="3" spans="1:4" x14ac:dyDescent="0.25">
      <c r="A3" s="64" t="s">
        <v>61</v>
      </c>
      <c r="B3" s="76">
        <v>1.4999999999999999E-2</v>
      </c>
      <c r="C3" s="64" t="s">
        <v>38</v>
      </c>
      <c r="D3" s="62" t="s">
        <v>64</v>
      </c>
    </row>
    <row r="4" spans="1:4" x14ac:dyDescent="0.25">
      <c r="A4" s="64"/>
      <c r="B4" s="76"/>
      <c r="C4" s="64"/>
      <c r="D4" s="62"/>
    </row>
    <row r="5" spans="1:4" x14ac:dyDescent="0.25">
      <c r="A5" s="7" t="s">
        <v>65</v>
      </c>
      <c r="B5" s="31">
        <v>0.01</v>
      </c>
      <c r="C5" s="7"/>
      <c r="D5" s="7" t="s">
        <v>66</v>
      </c>
    </row>
    <row r="6" spans="1:4" x14ac:dyDescent="0.25">
      <c r="A6" s="64" t="s">
        <v>67</v>
      </c>
      <c r="B6" s="75">
        <v>0.08</v>
      </c>
      <c r="C6" s="64"/>
      <c r="D6" s="62" t="s">
        <v>68</v>
      </c>
    </row>
    <row r="7" spans="1:4" x14ac:dyDescent="0.25">
      <c r="A7" s="64"/>
      <c r="B7" s="75"/>
      <c r="C7" s="64"/>
      <c r="D7" s="62"/>
    </row>
    <row r="8" spans="1:4" ht="15" customHeight="1" x14ac:dyDescent="0.25">
      <c r="A8" s="62" t="s">
        <v>71</v>
      </c>
      <c r="B8" s="75">
        <v>0.06</v>
      </c>
      <c r="C8" s="64" t="s">
        <v>69</v>
      </c>
      <c r="D8" s="62" t="s">
        <v>70</v>
      </c>
    </row>
    <row r="9" spans="1:4" x14ac:dyDescent="0.25">
      <c r="A9" s="62"/>
      <c r="B9" s="75"/>
      <c r="C9" s="64"/>
      <c r="D9" s="62"/>
    </row>
    <row r="10" spans="1:4" x14ac:dyDescent="0.25">
      <c r="A10" s="62"/>
      <c r="B10" s="75"/>
      <c r="C10" s="64"/>
      <c r="D10" s="62"/>
    </row>
    <row r="11" spans="1:4" x14ac:dyDescent="0.25">
      <c r="A11" s="62"/>
      <c r="B11" s="75"/>
      <c r="C11" s="64"/>
      <c r="D11" s="62"/>
    </row>
    <row r="12" spans="1:4" x14ac:dyDescent="0.25">
      <c r="A12" s="62"/>
      <c r="B12" s="75"/>
      <c r="C12" s="64"/>
      <c r="D12" s="62"/>
    </row>
    <row r="13" spans="1:4" x14ac:dyDescent="0.25">
      <c r="A13" s="62"/>
      <c r="B13" s="75"/>
      <c r="C13" s="64"/>
      <c r="D13" s="62"/>
    </row>
    <row r="14" spans="1:4" x14ac:dyDescent="0.25">
      <c r="A14" s="13" t="s">
        <v>26</v>
      </c>
      <c r="B14" s="32">
        <f>SUM(B2:B13)</f>
        <v>0.36500000000000005</v>
      </c>
    </row>
    <row r="16" spans="1:4" x14ac:dyDescent="0.25">
      <c r="A16" t="s">
        <v>72</v>
      </c>
    </row>
    <row r="17" spans="1:1" x14ac:dyDescent="0.25">
      <c r="A17" t="s">
        <v>73</v>
      </c>
    </row>
  </sheetData>
  <mergeCells count="12">
    <mergeCell ref="D8:D13"/>
    <mergeCell ref="A8:A13"/>
    <mergeCell ref="B8:B13"/>
    <mergeCell ref="C8:C13"/>
    <mergeCell ref="A3:A4"/>
    <mergeCell ref="B3:B4"/>
    <mergeCell ref="C3:C4"/>
    <mergeCell ref="D3:D4"/>
    <mergeCell ref="D6:D7"/>
    <mergeCell ref="A6:A7"/>
    <mergeCell ref="B6:B7"/>
    <mergeCell ref="C6:C7"/>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C25" sqref="C25"/>
    </sheetView>
  </sheetViews>
  <sheetFormatPr defaultRowHeight="15" x14ac:dyDescent="0.25"/>
  <cols>
    <col min="1" max="1" width="24.85546875" customWidth="1"/>
    <col min="3" max="3" width="19.28515625" bestFit="1" customWidth="1"/>
    <col min="4" max="5" width="15.7109375" bestFit="1" customWidth="1"/>
  </cols>
  <sheetData>
    <row r="1" spans="1:5" x14ac:dyDescent="0.25">
      <c r="A1" s="13" t="s">
        <v>33</v>
      </c>
      <c r="B1" s="13" t="s">
        <v>62</v>
      </c>
      <c r="C1" s="13" t="s">
        <v>34</v>
      </c>
      <c r="D1" s="45" t="s">
        <v>18</v>
      </c>
      <c r="E1" s="45"/>
    </row>
    <row r="2" spans="1:5" x14ac:dyDescent="0.25">
      <c r="A2" s="64" t="s">
        <v>74</v>
      </c>
      <c r="B2" s="76">
        <v>8.3299999999999999E-2</v>
      </c>
      <c r="C2" s="64" t="s">
        <v>75</v>
      </c>
      <c r="D2" s="62" t="s">
        <v>76</v>
      </c>
      <c r="E2" s="62"/>
    </row>
    <row r="3" spans="1:5" x14ac:dyDescent="0.25">
      <c r="A3" s="64"/>
      <c r="B3" s="76"/>
      <c r="C3" s="64"/>
      <c r="D3" s="62"/>
      <c r="E3" s="62"/>
    </row>
    <row r="4" spans="1:5" x14ac:dyDescent="0.25">
      <c r="A4" s="64"/>
      <c r="B4" s="76"/>
      <c r="C4" s="64"/>
      <c r="D4" s="62"/>
      <c r="E4" s="62"/>
    </row>
    <row r="5" spans="1:5" x14ac:dyDescent="0.25">
      <c r="A5" s="64"/>
      <c r="B5" s="76"/>
      <c r="C5" s="64"/>
      <c r="D5" s="62"/>
      <c r="E5" s="62"/>
    </row>
    <row r="6" spans="1:5" x14ac:dyDescent="0.25">
      <c r="A6" s="62" t="s">
        <v>77</v>
      </c>
      <c r="B6" s="76">
        <v>2.7799999999999998E-2</v>
      </c>
      <c r="C6" s="64" t="s">
        <v>78</v>
      </c>
      <c r="D6" s="64" t="s">
        <v>79</v>
      </c>
      <c r="E6" s="64"/>
    </row>
    <row r="7" spans="1:5" x14ac:dyDescent="0.25">
      <c r="A7" s="62"/>
      <c r="B7" s="64"/>
      <c r="C7" s="64"/>
      <c r="D7" s="64"/>
      <c r="E7" s="64"/>
    </row>
    <row r="8" spans="1:5" x14ac:dyDescent="0.25">
      <c r="A8" s="13" t="s">
        <v>80</v>
      </c>
      <c r="B8" s="33">
        <f>B6+B2</f>
        <v>0.1111</v>
      </c>
      <c r="C8" s="13" t="s">
        <v>81</v>
      </c>
      <c r="D8" s="45"/>
      <c r="E8" s="45"/>
    </row>
    <row r="9" spans="1:5" ht="15" customHeight="1" x14ac:dyDescent="0.25">
      <c r="A9" s="63" t="s">
        <v>82</v>
      </c>
      <c r="B9" s="76">
        <v>4.1099999999999998E-2</v>
      </c>
      <c r="C9" s="77" t="s">
        <v>83</v>
      </c>
      <c r="D9" s="48"/>
      <c r="E9" s="48"/>
    </row>
    <row r="10" spans="1:5" x14ac:dyDescent="0.25">
      <c r="A10" s="63"/>
      <c r="B10" s="64"/>
      <c r="C10" s="77"/>
      <c r="D10" s="48"/>
      <c r="E10" s="48"/>
    </row>
    <row r="11" spans="1:5" x14ac:dyDescent="0.25">
      <c r="A11" s="63"/>
      <c r="B11" s="64"/>
      <c r="C11" s="77"/>
      <c r="D11" s="48"/>
      <c r="E11" s="48"/>
    </row>
    <row r="12" spans="1:5" x14ac:dyDescent="0.25">
      <c r="A12" s="63"/>
      <c r="B12" s="64"/>
      <c r="C12" s="77"/>
      <c r="D12" s="48"/>
      <c r="E12" s="48"/>
    </row>
    <row r="13" spans="1:5" x14ac:dyDescent="0.25">
      <c r="A13" s="14" t="s">
        <v>26</v>
      </c>
      <c r="B13" s="33">
        <f>B8+B9</f>
        <v>0.1522</v>
      </c>
      <c r="C13" s="13" t="s">
        <v>84</v>
      </c>
      <c r="D13" s="50"/>
      <c r="E13" s="52"/>
    </row>
  </sheetData>
  <mergeCells count="15">
    <mergeCell ref="D13:E13"/>
    <mergeCell ref="D1:E1"/>
    <mergeCell ref="C2:C5"/>
    <mergeCell ref="B2:B5"/>
    <mergeCell ref="D8:E8"/>
    <mergeCell ref="A9:A12"/>
    <mergeCell ref="B9:B12"/>
    <mergeCell ref="C9:C12"/>
    <mergeCell ref="D9:E12"/>
    <mergeCell ref="A2:A5"/>
    <mergeCell ref="A6:A7"/>
    <mergeCell ref="B6:B7"/>
    <mergeCell ref="C6:C7"/>
    <mergeCell ref="D6:E7"/>
    <mergeCell ref="D2:E5"/>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defaultColWidth="23.42578125" defaultRowHeight="15" x14ac:dyDescent="0.25"/>
  <cols>
    <col min="2" max="2" width="12" customWidth="1"/>
    <col min="3" max="3" width="19.28515625" customWidth="1"/>
    <col min="4" max="4" width="18.85546875" customWidth="1"/>
    <col min="5" max="5" width="3.5703125" customWidth="1"/>
  </cols>
  <sheetData>
    <row r="1" spans="1:5" x14ac:dyDescent="0.25">
      <c r="A1" s="13" t="s">
        <v>33</v>
      </c>
      <c r="B1" s="13" t="s">
        <v>62</v>
      </c>
      <c r="C1" s="13" t="s">
        <v>34</v>
      </c>
      <c r="D1" s="45" t="s">
        <v>18</v>
      </c>
      <c r="E1" s="45"/>
    </row>
    <row r="2" spans="1:5" x14ac:dyDescent="0.25">
      <c r="A2" s="64" t="s">
        <v>74</v>
      </c>
      <c r="B2" s="76">
        <v>8.3299999999999999E-2</v>
      </c>
      <c r="C2" s="64" t="s">
        <v>75</v>
      </c>
      <c r="D2" s="62" t="s">
        <v>76</v>
      </c>
      <c r="E2" s="62"/>
    </row>
    <row r="3" spans="1:5" x14ac:dyDescent="0.25">
      <c r="A3" s="64"/>
      <c r="B3" s="76"/>
      <c r="C3" s="64"/>
      <c r="D3" s="62"/>
      <c r="E3" s="62"/>
    </row>
    <row r="4" spans="1:5" x14ac:dyDescent="0.25">
      <c r="A4" s="64"/>
      <c r="B4" s="76"/>
      <c r="C4" s="64"/>
      <c r="D4" s="62"/>
      <c r="E4" s="62"/>
    </row>
    <row r="5" spans="1:5" x14ac:dyDescent="0.25">
      <c r="A5" s="64"/>
      <c r="B5" s="76"/>
      <c r="C5" s="64"/>
      <c r="D5" s="62"/>
      <c r="E5" s="62"/>
    </row>
    <row r="6" spans="1:5" x14ac:dyDescent="0.25">
      <c r="A6" s="62" t="s">
        <v>77</v>
      </c>
      <c r="B6" s="76">
        <v>2.7799999999999998E-2</v>
      </c>
      <c r="C6" s="64" t="s">
        <v>78</v>
      </c>
      <c r="D6" s="64" t="s">
        <v>79</v>
      </c>
      <c r="E6" s="64"/>
    </row>
    <row r="7" spans="1:5" x14ac:dyDescent="0.25">
      <c r="A7" s="62"/>
      <c r="B7" s="64"/>
      <c r="C7" s="64"/>
      <c r="D7" s="64"/>
      <c r="E7" s="64"/>
    </row>
    <row r="8" spans="1:5" x14ac:dyDescent="0.25">
      <c r="A8" s="13" t="s">
        <v>80</v>
      </c>
      <c r="B8" s="33">
        <f>B6+B2</f>
        <v>0.1111</v>
      </c>
      <c r="C8" s="13" t="s">
        <v>81</v>
      </c>
      <c r="D8" s="45"/>
      <c r="E8" s="45"/>
    </row>
    <row r="9" spans="1:5" x14ac:dyDescent="0.25">
      <c r="A9" s="63" t="s">
        <v>82</v>
      </c>
      <c r="B9" s="76">
        <v>4.1099999999999998E-2</v>
      </c>
      <c r="C9" s="77" t="s">
        <v>83</v>
      </c>
      <c r="D9" s="48"/>
      <c r="E9" s="48"/>
    </row>
    <row r="10" spans="1:5" x14ac:dyDescent="0.25">
      <c r="A10" s="63"/>
      <c r="B10" s="64"/>
      <c r="C10" s="77"/>
      <c r="D10" s="48"/>
      <c r="E10" s="48"/>
    </row>
    <row r="11" spans="1:5" x14ac:dyDescent="0.25">
      <c r="A11" s="63"/>
      <c r="B11" s="64"/>
      <c r="C11" s="77"/>
      <c r="D11" s="48"/>
      <c r="E11" s="48"/>
    </row>
    <row r="12" spans="1:5" x14ac:dyDescent="0.25">
      <c r="A12" s="63"/>
      <c r="B12" s="64"/>
      <c r="C12" s="77"/>
      <c r="D12" s="48"/>
      <c r="E12" s="48"/>
    </row>
    <row r="13" spans="1:5" x14ac:dyDescent="0.25">
      <c r="A13" s="14" t="s">
        <v>26</v>
      </c>
      <c r="B13" s="33">
        <f>B8+B9</f>
        <v>0.1522</v>
      </c>
      <c r="C13" s="13" t="s">
        <v>84</v>
      </c>
      <c r="D13" s="50"/>
      <c r="E13" s="52"/>
    </row>
  </sheetData>
  <mergeCells count="15">
    <mergeCell ref="D13:E13"/>
    <mergeCell ref="D1:E1"/>
    <mergeCell ref="A2:A5"/>
    <mergeCell ref="B2:B5"/>
    <mergeCell ref="C2:C5"/>
    <mergeCell ref="D2:E5"/>
    <mergeCell ref="A6:A7"/>
    <mergeCell ref="B6:B7"/>
    <mergeCell ref="C6:C7"/>
    <mergeCell ref="D6:E7"/>
    <mergeCell ref="D8:E8"/>
    <mergeCell ref="A9:A12"/>
    <mergeCell ref="B9:B12"/>
    <mergeCell ref="C9:C12"/>
    <mergeCell ref="D9:E1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Salários</vt:lpstr>
      <vt:lpstr>Estimativa de Custos</vt:lpstr>
      <vt:lpstr>Benefícios mensais e diários  </vt:lpstr>
      <vt:lpstr>benefícios grupo</vt:lpstr>
      <vt:lpstr>Insumos Diversos </vt:lpstr>
      <vt:lpstr>Anexo Insumos </vt:lpstr>
      <vt:lpstr>Encargos Previdenciários e FGTS</vt:lpstr>
      <vt:lpstr>Encargos Sociais e Trabalhistas</vt:lpstr>
      <vt:lpstr>Afastamento Maternidade </vt:lpstr>
      <vt:lpstr>Rescisão </vt:lpstr>
      <vt:lpstr>Custo de Rep. do prof. ausente</vt:lpstr>
      <vt:lpstr>Custos Indiretos, Tributos e Lu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PGM-Andre</dc:creator>
  <cp:lastModifiedBy>ADMINISTRACAO</cp:lastModifiedBy>
  <dcterms:created xsi:type="dcterms:W3CDTF">2021-01-12T17:44:00Z</dcterms:created>
  <dcterms:modified xsi:type="dcterms:W3CDTF">2021-02-12T19:50:46Z</dcterms:modified>
</cp:coreProperties>
</file>